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5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11" i="1" l="1"/>
  <c r="Z12" i="1"/>
  <c r="Z10" i="1"/>
  <c r="Y11" i="1"/>
  <c r="Y10" i="1"/>
  <c r="J11" i="1"/>
  <c r="J12" i="1"/>
  <c r="J13" i="1"/>
  <c r="J10" i="1"/>
  <c r="BL43" i="1" l="1"/>
  <c r="BK43" i="1"/>
  <c r="BJ43" i="1"/>
  <c r="BH43" i="1"/>
  <c r="BG43" i="1"/>
  <c r="BF43" i="1"/>
  <c r="BD43" i="1"/>
  <c r="BB43" i="1"/>
  <c r="AZ43" i="1"/>
  <c r="AX43" i="1"/>
  <c r="AV43" i="1"/>
  <c r="AT43" i="1"/>
  <c r="AR43" i="1"/>
  <c r="AP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</calcChain>
</file>

<file path=xl/sharedStrings.xml><?xml version="1.0" encoding="utf-8"?>
<sst xmlns="http://schemas.openxmlformats.org/spreadsheetml/2006/main" count="256" uniqueCount="103">
  <si>
    <t>ТАРИФИКАЦИОННЫЙ СПИСОК</t>
  </si>
  <si>
    <t>№ п/п</t>
  </si>
  <si>
    <t>Ф.И.О.</t>
  </si>
  <si>
    <t>Должность</t>
  </si>
  <si>
    <t>Образование</t>
  </si>
  <si>
    <t>Диплом</t>
  </si>
  <si>
    <t>Категория</t>
  </si>
  <si>
    <t>Стаж</t>
  </si>
  <si>
    <t>Коэффициент</t>
  </si>
  <si>
    <t>Коэф. повышения</t>
  </si>
  <si>
    <t>Ставка</t>
  </si>
  <si>
    <t>Классы 1-4</t>
  </si>
  <si>
    <t>Итого часов</t>
  </si>
  <si>
    <t>Основные часы</t>
  </si>
  <si>
    <t>в том числе:</t>
  </si>
  <si>
    <t>Классы 5-9</t>
  </si>
  <si>
    <t>Классы 10-11</t>
  </si>
  <si>
    <t>Число часов в неделю</t>
  </si>
  <si>
    <t>Итого сумма</t>
  </si>
  <si>
    <t>Заработная плата в месяц</t>
  </si>
  <si>
    <t>Сумма должностных окладов в месяц</t>
  </si>
  <si>
    <t>Повышение за работу в сельской местности</t>
  </si>
  <si>
    <t>%</t>
  </si>
  <si>
    <t>Сумма</t>
  </si>
  <si>
    <t>Сумма должностных окладов в месяц с учетом повышения</t>
  </si>
  <si>
    <t>За проверку тетрадей и письменных работ</t>
  </si>
  <si>
    <t>Часов в неделю</t>
  </si>
  <si>
    <t>Всего</t>
  </si>
  <si>
    <t>Классное руководство</t>
  </si>
  <si>
    <t>За заведование учебными кабинетами</t>
  </si>
  <si>
    <t>Доплата за ведение внеурочных спортивных занятий</t>
  </si>
  <si>
    <t>Доплата за квалификацию педагогического мастерства: педагог-исследователь</t>
  </si>
  <si>
    <t>Доплата за квалификацию педагогического мастерства: педагог-модератор</t>
  </si>
  <si>
    <t>Доплата за квалификацию педагогического мастерства: педагог-эксперт</t>
  </si>
  <si>
    <t>За ведение по обновленному содержанию образования</t>
  </si>
  <si>
    <t>За работу с детьми с особыми образовательными потребностями</t>
  </si>
  <si>
    <t>Надбавка за особые условия труда</t>
  </si>
  <si>
    <t>Всего доплат</t>
  </si>
  <si>
    <t>ИТОГО МЕСЯЧНЫЙ ФОТ</t>
  </si>
  <si>
    <t>Кол-во месяцев</t>
  </si>
  <si>
    <t>ИТОГО ГОДОВОЙ ФОТ</t>
  </si>
  <si>
    <t>Оздоровление</t>
  </si>
  <si>
    <t>ИТОГО ГОДОВОЙ ФОТ с учетом оздоровления</t>
  </si>
  <si>
    <t>Акшалова Аклима Кажимукановна</t>
  </si>
  <si>
    <t>учитель математики</t>
  </si>
  <si>
    <t>Высшее</t>
  </si>
  <si>
    <t xml:space="preserve">№ 029231 </t>
  </si>
  <si>
    <t>B2-2 (с 01.06.2019)</t>
  </si>
  <si>
    <t>Борамбаева Анель Булатовна</t>
  </si>
  <si>
    <t>учитель музыки</t>
  </si>
  <si>
    <t>B2-4 (с 01.06.2019)</t>
  </si>
  <si>
    <t>Борамбаева Анэль Булатовна</t>
  </si>
  <si>
    <t>учитель казахского языка и литературы</t>
  </si>
  <si>
    <t xml:space="preserve">№ 0039759 </t>
  </si>
  <si>
    <t>B2-3 (с 01.06.2019)</t>
  </si>
  <si>
    <t>Давыдюк Светлана Анатольевна</t>
  </si>
  <si>
    <t xml:space="preserve">№ 0598141 </t>
  </si>
  <si>
    <t>учитель начальных классов</t>
  </si>
  <si>
    <t>Есеналина Алтынай Женисовна</t>
  </si>
  <si>
    <t>учитель казахского языка</t>
  </si>
  <si>
    <t xml:space="preserve">№ 0275183 </t>
  </si>
  <si>
    <t>B2-1 (с 01.06.2019)</t>
  </si>
  <si>
    <t>Жукова Валентина Алексеевна</t>
  </si>
  <si>
    <t>учитель биологии</t>
  </si>
  <si>
    <t>Жумабаева Мендугул Камияловна</t>
  </si>
  <si>
    <t xml:space="preserve">№ 0247901 </t>
  </si>
  <si>
    <t>Истулин Рустем Ерикович</t>
  </si>
  <si>
    <t>учитель технологии</t>
  </si>
  <si>
    <t>B4-4 (с 01.06.2019)</t>
  </si>
  <si>
    <t>учитель физической культуры</t>
  </si>
  <si>
    <t>B4-3 (с 01.06.2019)</t>
  </si>
  <si>
    <t>Истулина Замира Ериковна</t>
  </si>
  <si>
    <t>учитель английского языка</t>
  </si>
  <si>
    <t>Среднеспециальное</t>
  </si>
  <si>
    <t>Калиева Ляззат Жаныспаевна</t>
  </si>
  <si>
    <t xml:space="preserve">№ 0542424 </t>
  </si>
  <si>
    <t>Каратаева Жулдызай Айтмухановна</t>
  </si>
  <si>
    <t>Любарская Татьяна Александровна</t>
  </si>
  <si>
    <t>учитель русского языка</t>
  </si>
  <si>
    <t xml:space="preserve">№ 0006609 </t>
  </si>
  <si>
    <t>Муратов Рахат Асханулы</t>
  </si>
  <si>
    <t>учитель физики</t>
  </si>
  <si>
    <t>Назаров Дмитрий Васильевич</t>
  </si>
  <si>
    <t xml:space="preserve">№ 0612441 </t>
  </si>
  <si>
    <t>Назарова Жанна Георгиевна</t>
  </si>
  <si>
    <t>Норманских Дарья Анатольевна</t>
  </si>
  <si>
    <t>Провоторов Иван Александрович</t>
  </si>
  <si>
    <t>учитель информатики</t>
  </si>
  <si>
    <t>учитель истории</t>
  </si>
  <si>
    <t>Рузиева Валентина Евгеньева</t>
  </si>
  <si>
    <t>Скарбич Анна Николаевна</t>
  </si>
  <si>
    <t>Естествознание</t>
  </si>
  <si>
    <t xml:space="preserve">№ 0236764 </t>
  </si>
  <si>
    <t>учитель географии</t>
  </si>
  <si>
    <t>Тлегенова Зана Бахтияровна</t>
  </si>
  <si>
    <t>Учитель химии</t>
  </si>
  <si>
    <t>Туганбаева Алмагуль Рахымберлиевна</t>
  </si>
  <si>
    <t xml:space="preserve">№ 0115229 </t>
  </si>
  <si>
    <t>Чиканов Тимур Ерикович</t>
  </si>
  <si>
    <t>Учитель НВП</t>
  </si>
  <si>
    <t>Вакансия</t>
  </si>
  <si>
    <t>ИТОГО:</t>
  </si>
  <si>
    <t>Государственное учреждениеКГУ «Ильичевская общеобразовательная  школа» отдела образования акимата Карасуского района_x000D_
 на2023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</si>
</sst>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3" fontId="2" fillId="3" borderId="1" xfId="0" applyNumberFormat="1" applyFont="1" applyFill="1" applyBorder="1"/>
    <xf numFmtId="164" fontId="2" fillId="3" borderId="1" xfId="0" applyNumberFormat="1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BL47"/>
  <sheetViews>
    <sheetView tabSelected="1" workbookViewId="0">
      <selection activeCell="M3" sqref="M3"/>
    </sheetView>
  </sheetViews>
  <sheetFormatPr defaultRowHeight="15" outlineLevelCol="1" x14ac:dyDescent="0.25"/>
  <cols>
    <col min="1" max="1" width="4.7109375" customWidth="1"/>
    <col min="2" max="3" width="25.7109375" style="1" customWidth="1"/>
    <col min="4" max="5" width="15.7109375" style="1" customWidth="1"/>
    <col min="7" max="9" width="9.5703125" bestFit="1" customWidth="1"/>
    <col min="10" max="10" width="13.140625" bestFit="1" customWidth="1"/>
    <col min="11" max="11" width="9.5703125" bestFit="1" customWidth="1" collapsed="1"/>
    <col min="12" max="12" width="9.28515625" hidden="1" customWidth="1" outlineLevel="1"/>
    <col min="13" max="13" width="9.5703125" bestFit="1" customWidth="1" collapsed="1"/>
    <col min="14" max="14" width="9.28515625" hidden="1" customWidth="1" outlineLevel="1"/>
    <col min="15" max="15" width="9.5703125" bestFit="1" customWidth="1" collapsed="1"/>
    <col min="16" max="16" width="9.28515625" hidden="1" customWidth="1" outlineLevel="1"/>
    <col min="17" max="17" width="11.28515625" bestFit="1" customWidth="1" collapsed="1"/>
    <col min="18" max="18" width="9.28515625" hidden="1" customWidth="1" outlineLevel="1"/>
    <col min="19" max="19" width="13.140625" bestFit="1" customWidth="1" collapsed="1"/>
    <col min="20" max="20" width="9.7109375" hidden="1" customWidth="1" outlineLevel="1"/>
    <col min="21" max="21" width="11.28515625" bestFit="1" customWidth="1" collapsed="1"/>
    <col min="22" max="22" width="9.28515625" hidden="1" customWidth="1" outlineLevel="1"/>
    <col min="23" max="23" width="13.140625" bestFit="1" customWidth="1"/>
    <col min="24" max="24" width="9.5703125" bestFit="1" customWidth="1"/>
    <col min="25" max="25" width="11.28515625" bestFit="1" customWidth="1"/>
    <col min="26" max="26" width="13.140625" bestFit="1" customWidth="1"/>
    <col min="27" max="27" width="9.5703125" bestFit="1" customWidth="1" collapsed="1"/>
    <col min="28" max="28" width="9.28515625" hidden="1" customWidth="1" outlineLevel="1"/>
    <col min="29" max="29" width="9.5703125" bestFit="1" customWidth="1" collapsed="1"/>
    <col min="30" max="30" width="9.28515625" hidden="1" customWidth="1" outlineLevel="1"/>
    <col min="31" max="31" width="9.5703125" bestFit="1" customWidth="1" collapsed="1"/>
    <col min="32" max="32" width="9.28515625" hidden="1" customWidth="1" outlineLevel="1"/>
    <col min="33" max="33" width="9.5703125" bestFit="1" customWidth="1"/>
    <col min="34" max="34" width="10.140625" bestFit="1" customWidth="1" collapsed="1"/>
    <col min="35" max="35" width="9.28515625" hidden="1" customWidth="1" outlineLevel="1"/>
    <col min="36" max="36" width="10.140625" bestFit="1" customWidth="1" collapsed="1"/>
    <col min="37" max="37" width="9.28515625" hidden="1" customWidth="1" outlineLevel="1"/>
    <col min="38" max="38" width="9.5703125" bestFit="1" customWidth="1" collapsed="1"/>
    <col min="39" max="39" width="9.28515625" hidden="1" customWidth="1" outlineLevel="1"/>
    <col min="40" max="40" width="10.140625" bestFit="1" customWidth="1"/>
    <col min="41" max="41" width="9.5703125" bestFit="1" customWidth="1"/>
    <col min="42" max="42" width="10.140625" bestFit="1" customWidth="1"/>
    <col min="43" max="45" width="9.5703125" bestFit="1" customWidth="1"/>
    <col min="46" max="46" width="10.140625" bestFit="1" customWidth="1"/>
    <col min="47" max="47" width="9.5703125" bestFit="1" customWidth="1"/>
    <col min="48" max="48" width="10.140625" bestFit="1" customWidth="1"/>
    <col min="49" max="49" width="9.5703125" bestFit="1" customWidth="1"/>
    <col min="50" max="50" width="11.28515625" bestFit="1" customWidth="1"/>
    <col min="51" max="51" width="9.5703125" bestFit="1" customWidth="1"/>
    <col min="52" max="52" width="11.28515625" bestFit="1" customWidth="1"/>
    <col min="53" max="53" width="9.5703125" bestFit="1" customWidth="1"/>
    <col min="54" max="54" width="13.140625" bestFit="1" customWidth="1"/>
    <col min="55" max="55" width="9.5703125" bestFit="1" customWidth="1"/>
    <col min="56" max="56" width="10.140625" bestFit="1" customWidth="1"/>
    <col min="57" max="57" width="9.5703125" bestFit="1" customWidth="1"/>
    <col min="58" max="58" width="11.28515625" bestFit="1" customWidth="1"/>
    <col min="59" max="59" width="13.140625" bestFit="1" customWidth="1"/>
    <col min="60" max="60" width="10.140625" bestFit="1" customWidth="1"/>
    <col min="61" max="61" width="9.5703125" bestFit="1" customWidth="1"/>
    <col min="62" max="62" width="11.28515625" bestFit="1" customWidth="1"/>
    <col min="63" max="63" width="13.140625" bestFit="1" customWidth="1"/>
    <col min="64" max="64" width="15.7109375" customWidth="1"/>
  </cols>
  <sheetData>
    <row r="2" spans="1:64" x14ac:dyDescent="0.25">
      <c r="A2" s="17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30" customHeight="1" x14ac:dyDescent="0.25">
      <c r="A3" s="17"/>
      <c r="B3" s="22" t="s">
        <v>102</v>
      </c>
      <c r="C3" s="22"/>
      <c r="D3" s="22"/>
      <c r="E3" s="22"/>
      <c r="F3" s="22"/>
      <c r="G3" s="22"/>
      <c r="H3" s="22"/>
      <c r="I3" s="22"/>
      <c r="J3" s="2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x14ac:dyDescent="0.25">
      <c r="A4" s="17"/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ht="33" customHeight="1" x14ac:dyDescent="0.25">
      <c r="A5" s="23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17</v>
      </c>
      <c r="L5" s="18"/>
      <c r="M5" s="18"/>
      <c r="N5" s="18"/>
      <c r="O5" s="18"/>
      <c r="P5" s="18"/>
      <c r="Q5" s="18" t="s">
        <v>19</v>
      </c>
      <c r="R5" s="18"/>
      <c r="S5" s="18"/>
      <c r="T5" s="18"/>
      <c r="U5" s="18"/>
      <c r="V5" s="18"/>
      <c r="W5" s="18" t="s">
        <v>20</v>
      </c>
      <c r="X5" s="18" t="s">
        <v>21</v>
      </c>
      <c r="Y5" s="18"/>
      <c r="Z5" s="18" t="s">
        <v>24</v>
      </c>
      <c r="AA5" s="18" t="s">
        <v>25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 t="s">
        <v>28</v>
      </c>
      <c r="AP5" s="18"/>
      <c r="AQ5" s="18" t="s">
        <v>29</v>
      </c>
      <c r="AR5" s="18"/>
      <c r="AS5" s="18" t="s">
        <v>30</v>
      </c>
      <c r="AT5" s="18"/>
      <c r="AU5" s="18" t="s">
        <v>31</v>
      </c>
      <c r="AV5" s="18"/>
      <c r="AW5" s="18" t="s">
        <v>32</v>
      </c>
      <c r="AX5" s="18"/>
      <c r="AY5" s="18" t="s">
        <v>33</v>
      </c>
      <c r="AZ5" s="18"/>
      <c r="BA5" s="18" t="s">
        <v>34</v>
      </c>
      <c r="BB5" s="18"/>
      <c r="BC5" s="18" t="s">
        <v>35</v>
      </c>
      <c r="BD5" s="18"/>
      <c r="BE5" s="18" t="s">
        <v>36</v>
      </c>
      <c r="BF5" s="18"/>
      <c r="BG5" s="18" t="s">
        <v>37</v>
      </c>
      <c r="BH5" s="18" t="s">
        <v>38</v>
      </c>
      <c r="BI5" s="18" t="s">
        <v>39</v>
      </c>
      <c r="BJ5" s="18" t="s">
        <v>40</v>
      </c>
      <c r="BK5" s="18" t="s">
        <v>41</v>
      </c>
      <c r="BL5" s="18" t="s">
        <v>42</v>
      </c>
    </row>
    <row r="6" spans="1:64" ht="15" customHeight="1" x14ac:dyDescent="0.25">
      <c r="A6" s="23"/>
      <c r="B6" s="18"/>
      <c r="C6" s="18"/>
      <c r="D6" s="18"/>
      <c r="E6" s="18"/>
      <c r="F6" s="18"/>
      <c r="G6" s="18"/>
      <c r="H6" s="18"/>
      <c r="I6" s="18"/>
      <c r="J6" s="18"/>
      <c r="K6" s="18" t="s">
        <v>11</v>
      </c>
      <c r="L6" s="18"/>
      <c r="M6" s="18" t="s">
        <v>15</v>
      </c>
      <c r="N6" s="18"/>
      <c r="O6" s="18" t="s">
        <v>16</v>
      </c>
      <c r="P6" s="18"/>
      <c r="Q6" s="18" t="s">
        <v>11</v>
      </c>
      <c r="R6" s="18"/>
      <c r="S6" s="18" t="s">
        <v>15</v>
      </c>
      <c r="T6" s="18"/>
      <c r="U6" s="18" t="s">
        <v>16</v>
      </c>
      <c r="V6" s="18"/>
      <c r="W6" s="18"/>
      <c r="X6" s="18"/>
      <c r="Y6" s="18"/>
      <c r="Z6" s="18"/>
      <c r="AA6" s="18" t="s">
        <v>26</v>
      </c>
      <c r="AB6" s="18"/>
      <c r="AC6" s="18"/>
      <c r="AD6" s="18"/>
      <c r="AE6" s="18"/>
      <c r="AF6" s="18"/>
      <c r="AG6" s="18" t="s">
        <v>22</v>
      </c>
      <c r="AH6" s="18" t="s">
        <v>23</v>
      </c>
      <c r="AI6" s="18"/>
      <c r="AJ6" s="18"/>
      <c r="AK6" s="18"/>
      <c r="AL6" s="18"/>
      <c r="AM6" s="18"/>
      <c r="AN6" s="18" t="s">
        <v>27</v>
      </c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ht="33" customHeight="1" x14ac:dyDescent="0.25">
      <c r="A7" s="23"/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 t="s">
        <v>11</v>
      </c>
      <c r="AB7" s="19"/>
      <c r="AC7" s="19" t="s">
        <v>15</v>
      </c>
      <c r="AD7" s="19"/>
      <c r="AE7" s="19" t="s">
        <v>16</v>
      </c>
      <c r="AF7" s="19"/>
      <c r="AG7" s="19"/>
      <c r="AH7" s="19" t="s">
        <v>11</v>
      </c>
      <c r="AI7" s="19"/>
      <c r="AJ7" s="19" t="s">
        <v>15</v>
      </c>
      <c r="AK7" s="19"/>
      <c r="AL7" s="19" t="s">
        <v>16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5"/>
      <c r="BI7" s="24"/>
      <c r="BJ7" s="25"/>
      <c r="BK7" s="19"/>
      <c r="BL7" s="19"/>
    </row>
    <row r="8" spans="1:64" ht="22.5" x14ac:dyDescent="0.25">
      <c r="A8" s="23"/>
      <c r="B8" s="18"/>
      <c r="C8" s="18"/>
      <c r="D8" s="18"/>
      <c r="E8" s="18"/>
      <c r="F8" s="19"/>
      <c r="G8" s="19"/>
      <c r="H8" s="19"/>
      <c r="I8" s="19"/>
      <c r="J8" s="19"/>
      <c r="K8" s="20" t="s">
        <v>12</v>
      </c>
      <c r="L8" s="2" t="s">
        <v>14</v>
      </c>
      <c r="M8" s="20" t="s">
        <v>12</v>
      </c>
      <c r="N8" s="2" t="s">
        <v>14</v>
      </c>
      <c r="O8" s="20" t="s">
        <v>12</v>
      </c>
      <c r="P8" s="2" t="s">
        <v>14</v>
      </c>
      <c r="Q8" s="20" t="s">
        <v>18</v>
      </c>
      <c r="R8" s="2" t="s">
        <v>14</v>
      </c>
      <c r="S8" s="20" t="s">
        <v>18</v>
      </c>
      <c r="T8" s="2" t="s">
        <v>14</v>
      </c>
      <c r="U8" s="20" t="s">
        <v>18</v>
      </c>
      <c r="V8" s="2" t="s">
        <v>14</v>
      </c>
      <c r="W8" s="19"/>
      <c r="X8" s="19"/>
      <c r="Y8" s="19"/>
      <c r="Z8" s="19"/>
      <c r="AA8" s="20" t="s">
        <v>12</v>
      </c>
      <c r="AB8" s="2" t="s">
        <v>14</v>
      </c>
      <c r="AC8" s="20" t="s">
        <v>12</v>
      </c>
      <c r="AD8" s="2" t="s">
        <v>14</v>
      </c>
      <c r="AE8" s="20" t="s">
        <v>12</v>
      </c>
      <c r="AF8" s="2" t="s">
        <v>14</v>
      </c>
      <c r="AG8" s="19"/>
      <c r="AH8" s="20" t="s">
        <v>18</v>
      </c>
      <c r="AI8" s="2" t="s">
        <v>14</v>
      </c>
      <c r="AJ8" s="20" t="s">
        <v>18</v>
      </c>
      <c r="AK8" s="2" t="s">
        <v>14</v>
      </c>
      <c r="AL8" s="20" t="s">
        <v>18</v>
      </c>
      <c r="AM8" s="2" t="s">
        <v>14</v>
      </c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25"/>
      <c r="BI8" s="24"/>
      <c r="BJ8" s="25"/>
      <c r="BK8" s="19"/>
      <c r="BL8" s="19"/>
    </row>
    <row r="9" spans="1:64" ht="41.25" x14ac:dyDescent="0.25">
      <c r="A9" s="23"/>
      <c r="B9" s="18"/>
      <c r="C9" s="18"/>
      <c r="D9" s="18"/>
      <c r="E9" s="18"/>
      <c r="F9" s="19"/>
      <c r="G9" s="19"/>
      <c r="H9" s="19"/>
      <c r="I9" s="19"/>
      <c r="J9" s="19"/>
      <c r="K9" s="20"/>
      <c r="L9" s="3" t="s">
        <v>13</v>
      </c>
      <c r="M9" s="20"/>
      <c r="N9" s="3" t="s">
        <v>13</v>
      </c>
      <c r="O9" s="20"/>
      <c r="P9" s="3" t="s">
        <v>13</v>
      </c>
      <c r="Q9" s="20"/>
      <c r="R9" s="3" t="s">
        <v>13</v>
      </c>
      <c r="S9" s="20"/>
      <c r="T9" s="3" t="s">
        <v>13</v>
      </c>
      <c r="U9" s="20"/>
      <c r="V9" s="3" t="s">
        <v>13</v>
      </c>
      <c r="W9" s="19"/>
      <c r="X9" s="4" t="s">
        <v>22</v>
      </c>
      <c r="Y9" s="4" t="s">
        <v>23</v>
      </c>
      <c r="Z9" s="19"/>
      <c r="AA9" s="20"/>
      <c r="AB9" s="3" t="s">
        <v>13</v>
      </c>
      <c r="AC9" s="20"/>
      <c r="AD9" s="3" t="s">
        <v>13</v>
      </c>
      <c r="AE9" s="20"/>
      <c r="AF9" s="3" t="s">
        <v>13</v>
      </c>
      <c r="AG9" s="19"/>
      <c r="AH9" s="20"/>
      <c r="AI9" s="3" t="s">
        <v>13</v>
      </c>
      <c r="AJ9" s="20"/>
      <c r="AK9" s="3" t="s">
        <v>13</v>
      </c>
      <c r="AL9" s="20"/>
      <c r="AM9" s="3" t="s">
        <v>13</v>
      </c>
      <c r="AN9" s="19"/>
      <c r="AO9" s="4" t="s">
        <v>22</v>
      </c>
      <c r="AP9" s="4" t="s">
        <v>23</v>
      </c>
      <c r="AQ9" s="4" t="s">
        <v>22</v>
      </c>
      <c r="AR9" s="4" t="s">
        <v>23</v>
      </c>
      <c r="AS9" s="4" t="s">
        <v>22</v>
      </c>
      <c r="AT9" s="4" t="s">
        <v>23</v>
      </c>
      <c r="AU9" s="4" t="s">
        <v>22</v>
      </c>
      <c r="AV9" s="4" t="s">
        <v>23</v>
      </c>
      <c r="AW9" s="4" t="s">
        <v>22</v>
      </c>
      <c r="AX9" s="4" t="s">
        <v>23</v>
      </c>
      <c r="AY9" s="4" t="s">
        <v>22</v>
      </c>
      <c r="AZ9" s="4" t="s">
        <v>23</v>
      </c>
      <c r="BA9" s="4" t="s">
        <v>22</v>
      </c>
      <c r="BB9" s="4" t="s">
        <v>23</v>
      </c>
      <c r="BC9" s="4" t="s">
        <v>22</v>
      </c>
      <c r="BD9" s="4" t="s">
        <v>23</v>
      </c>
      <c r="BE9" s="4" t="s">
        <v>22</v>
      </c>
      <c r="BF9" s="4" t="s">
        <v>23</v>
      </c>
      <c r="BG9" s="19"/>
      <c r="BH9" s="25"/>
      <c r="BI9" s="24"/>
      <c r="BJ9" s="25"/>
      <c r="BK9" s="19"/>
      <c r="BL9" s="19"/>
    </row>
    <row r="10" spans="1:64" ht="34.5" x14ac:dyDescent="0.25">
      <c r="A10" s="5">
        <v>1</v>
      </c>
      <c r="B10" s="6" t="s">
        <v>43</v>
      </c>
      <c r="C10" s="6" t="s">
        <v>44</v>
      </c>
      <c r="D10" s="6" t="s">
        <v>45</v>
      </c>
      <c r="E10" s="6" t="s">
        <v>46</v>
      </c>
      <c r="F10" s="7" t="s">
        <v>47</v>
      </c>
      <c r="G10" s="8">
        <v>37</v>
      </c>
      <c r="H10" s="8">
        <v>5.2</v>
      </c>
      <c r="I10" s="8">
        <v>2</v>
      </c>
      <c r="J10" s="8">
        <f>(17697*H10)*I11</f>
        <v>184048.80000000002</v>
      </c>
      <c r="K10" s="8"/>
      <c r="L10" s="8"/>
      <c r="M10" s="8">
        <v>24</v>
      </c>
      <c r="N10" s="8">
        <v>24</v>
      </c>
      <c r="O10" s="8"/>
      <c r="P10" s="8"/>
      <c r="Q10" s="8"/>
      <c r="R10" s="8"/>
      <c r="S10" s="8">
        <v>276073.19999999995</v>
      </c>
      <c r="T10" s="8">
        <v>276073.19999999995</v>
      </c>
      <c r="U10" s="8"/>
      <c r="V10" s="8"/>
      <c r="W10" s="8">
        <v>276073.19999999995</v>
      </c>
      <c r="X10" s="8">
        <v>25</v>
      </c>
      <c r="Y10" s="8">
        <f>W10*25%</f>
        <v>69018.299999999988</v>
      </c>
      <c r="Z10" s="8">
        <f>W10+Y10</f>
        <v>345091.49999999994</v>
      </c>
      <c r="AA10" s="8"/>
      <c r="AB10" s="8"/>
      <c r="AC10" s="8">
        <v>24</v>
      </c>
      <c r="AD10" s="8">
        <v>24</v>
      </c>
      <c r="AE10" s="8"/>
      <c r="AF10" s="8"/>
      <c r="AG10" s="8">
        <v>40</v>
      </c>
      <c r="AH10" s="8"/>
      <c r="AI10" s="8"/>
      <c r="AJ10" s="8">
        <v>10618.2</v>
      </c>
      <c r="AK10" s="8">
        <v>10618.2</v>
      </c>
      <c r="AL10" s="8"/>
      <c r="AM10" s="8"/>
      <c r="AN10" s="8">
        <v>10618.2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>
        <v>30</v>
      </c>
      <c r="BB10" s="8">
        <v>103527.45000000001</v>
      </c>
      <c r="BC10" s="8">
        <v>40</v>
      </c>
      <c r="BD10" s="8">
        <v>6636.375</v>
      </c>
      <c r="BE10" s="8">
        <v>10</v>
      </c>
      <c r="BF10" s="8">
        <v>34509.149999999994</v>
      </c>
      <c r="BG10" s="8">
        <v>155291.17499999999</v>
      </c>
      <c r="BH10" s="9">
        <v>500383</v>
      </c>
      <c r="BI10" s="10">
        <v>12</v>
      </c>
      <c r="BJ10" s="9">
        <v>6004596</v>
      </c>
      <c r="BK10" s="8">
        <v>345091.5</v>
      </c>
      <c r="BL10" s="8">
        <v>6349687.5</v>
      </c>
    </row>
    <row r="11" spans="1:64" ht="34.5" x14ac:dyDescent="0.25">
      <c r="A11" s="5">
        <v>2</v>
      </c>
      <c r="B11" s="6" t="s">
        <v>48</v>
      </c>
      <c r="C11" s="6" t="s">
        <v>49</v>
      </c>
      <c r="D11" s="6" t="s">
        <v>45</v>
      </c>
      <c r="E11" s="6" t="s">
        <v>46</v>
      </c>
      <c r="F11" s="7" t="s">
        <v>50</v>
      </c>
      <c r="G11" s="8">
        <v>19.04</v>
      </c>
      <c r="H11" s="8">
        <v>4.59</v>
      </c>
      <c r="I11" s="8">
        <v>2</v>
      </c>
      <c r="J11" s="8">
        <f t="shared" ref="J11:J13" si="0">(17697*H11)*I12</f>
        <v>162458.46</v>
      </c>
      <c r="K11" s="8"/>
      <c r="L11" s="8"/>
      <c r="M11" s="8">
        <v>1</v>
      </c>
      <c r="N11" s="8">
        <v>1</v>
      </c>
      <c r="O11" s="8"/>
      <c r="P11" s="8"/>
      <c r="Q11" s="8"/>
      <c r="R11" s="8"/>
      <c r="S11" s="8">
        <v>10153.653749999999</v>
      </c>
      <c r="T11" s="8">
        <v>10153.653749999999</v>
      </c>
      <c r="U11" s="8"/>
      <c r="V11" s="8"/>
      <c r="W11" s="8">
        <v>10153.653749999999</v>
      </c>
      <c r="X11" s="8">
        <v>25</v>
      </c>
      <c r="Y11" s="8">
        <f>W11*25%</f>
        <v>2538.4134374999999</v>
      </c>
      <c r="Z11" s="8">
        <f t="shared" ref="Z11:Z12" si="1">W11+Y11</f>
        <v>12692.067187499999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>
        <v>30</v>
      </c>
      <c r="BB11" s="8">
        <v>3807.6201562499996</v>
      </c>
      <c r="BC11" s="8"/>
      <c r="BD11" s="8"/>
      <c r="BE11" s="8">
        <v>10</v>
      </c>
      <c r="BF11" s="8">
        <v>1269.2067187499999</v>
      </c>
      <c r="BG11" s="8">
        <v>5076.8268749999997</v>
      </c>
      <c r="BH11" s="9">
        <v>17769</v>
      </c>
      <c r="BI11" s="10">
        <v>12</v>
      </c>
      <c r="BJ11" s="9">
        <v>213228</v>
      </c>
      <c r="BK11" s="8">
        <v>12692.066999999999</v>
      </c>
      <c r="BL11" s="8">
        <v>225920.06700000001</v>
      </c>
    </row>
    <row r="12" spans="1:64" ht="34.5" x14ac:dyDescent="0.25">
      <c r="A12" s="5">
        <v>3</v>
      </c>
      <c r="B12" s="6" t="s">
        <v>51</v>
      </c>
      <c r="C12" s="6" t="s">
        <v>52</v>
      </c>
      <c r="D12" s="6" t="s">
        <v>45</v>
      </c>
      <c r="E12" s="6" t="s">
        <v>53</v>
      </c>
      <c r="F12" s="7" t="s">
        <v>54</v>
      </c>
      <c r="G12" s="8">
        <v>19.04</v>
      </c>
      <c r="H12" s="8">
        <v>4.99</v>
      </c>
      <c r="I12" s="8">
        <v>2</v>
      </c>
      <c r="J12" s="8">
        <f t="shared" si="0"/>
        <v>176616.06</v>
      </c>
      <c r="K12" s="8">
        <v>4</v>
      </c>
      <c r="L12" s="8">
        <v>4</v>
      </c>
      <c r="M12" s="8">
        <v>12</v>
      </c>
      <c r="N12" s="8">
        <v>12</v>
      </c>
      <c r="O12" s="8"/>
      <c r="P12" s="8"/>
      <c r="Q12" s="8">
        <v>44154.014999999999</v>
      </c>
      <c r="R12" s="8">
        <v>44154.014999999999</v>
      </c>
      <c r="S12" s="8">
        <v>132462.04499999998</v>
      </c>
      <c r="T12" s="8">
        <v>132462.04499999998</v>
      </c>
      <c r="U12" s="8"/>
      <c r="V12" s="8"/>
      <c r="W12" s="8">
        <v>176616.06</v>
      </c>
      <c r="X12" s="8">
        <v>25</v>
      </c>
      <c r="Y12" s="8">
        <v>44154.014999999999</v>
      </c>
      <c r="Z12" s="8">
        <f t="shared" si="1"/>
        <v>220770.07500000001</v>
      </c>
      <c r="AA12" s="8">
        <v>4</v>
      </c>
      <c r="AB12" s="8">
        <v>4</v>
      </c>
      <c r="AC12" s="8">
        <v>12</v>
      </c>
      <c r="AD12" s="8">
        <v>12</v>
      </c>
      <c r="AE12" s="8"/>
      <c r="AF12" s="8"/>
      <c r="AG12" s="8">
        <v>50</v>
      </c>
      <c r="AH12" s="8">
        <v>2212.125</v>
      </c>
      <c r="AI12" s="8">
        <v>2212.125</v>
      </c>
      <c r="AJ12" s="8">
        <v>6636.375</v>
      </c>
      <c r="AK12" s="8">
        <v>6636.375</v>
      </c>
      <c r="AL12" s="8"/>
      <c r="AM12" s="8"/>
      <c r="AN12" s="8">
        <v>8848.5</v>
      </c>
      <c r="AO12" s="8">
        <v>60</v>
      </c>
      <c r="AP12" s="8">
        <v>5309.1</v>
      </c>
      <c r="AQ12" s="8"/>
      <c r="AR12" s="8"/>
      <c r="AS12" s="8"/>
      <c r="AT12" s="8"/>
      <c r="AU12" s="8"/>
      <c r="AV12" s="8"/>
      <c r="AW12" s="8">
        <v>30</v>
      </c>
      <c r="AX12" s="8">
        <v>66231.022500000006</v>
      </c>
      <c r="AY12" s="8"/>
      <c r="AZ12" s="8"/>
      <c r="BA12" s="8">
        <v>30</v>
      </c>
      <c r="BB12" s="8">
        <v>66231.022500000006</v>
      </c>
      <c r="BC12" s="8">
        <v>40</v>
      </c>
      <c r="BD12" s="8">
        <v>1769.7</v>
      </c>
      <c r="BE12" s="8">
        <v>10</v>
      </c>
      <c r="BF12" s="8">
        <v>22077.0075</v>
      </c>
      <c r="BG12" s="8">
        <v>170466.35250000004</v>
      </c>
      <c r="BH12" s="9">
        <v>391236</v>
      </c>
      <c r="BI12" s="10">
        <v>12</v>
      </c>
      <c r="BJ12" s="9">
        <v>4694832</v>
      </c>
      <c r="BK12" s="8">
        <v>220770.07500000001</v>
      </c>
      <c r="BL12" s="8">
        <v>4915602.0750000002</v>
      </c>
    </row>
    <row r="13" spans="1:64" ht="34.5" x14ac:dyDescent="0.25">
      <c r="A13" s="5">
        <v>4</v>
      </c>
      <c r="B13" s="6" t="s">
        <v>55</v>
      </c>
      <c r="C13" s="6" t="s">
        <v>49</v>
      </c>
      <c r="D13" s="6" t="s">
        <v>45</v>
      </c>
      <c r="E13" s="6" t="s">
        <v>56</v>
      </c>
      <c r="F13" s="7" t="s">
        <v>50</v>
      </c>
      <c r="G13" s="8">
        <v>30.04</v>
      </c>
      <c r="H13" s="8">
        <v>4.7300000000000004</v>
      </c>
      <c r="I13" s="8">
        <v>2</v>
      </c>
      <c r="J13" s="8">
        <f t="shared" si="0"/>
        <v>167413.62000000002</v>
      </c>
      <c r="K13" s="8"/>
      <c r="L13" s="8"/>
      <c r="M13" s="8">
        <v>1</v>
      </c>
      <c r="N13" s="8">
        <v>1</v>
      </c>
      <c r="O13" s="8"/>
      <c r="P13" s="8"/>
      <c r="Q13" s="8"/>
      <c r="R13" s="8"/>
      <c r="S13" s="8">
        <v>10463.35125</v>
      </c>
      <c r="T13" s="8">
        <v>10463.35125</v>
      </c>
      <c r="U13" s="8"/>
      <c r="V13" s="8"/>
      <c r="W13" s="8">
        <v>10463.35125</v>
      </c>
      <c r="X13" s="8">
        <v>25</v>
      </c>
      <c r="Y13" s="8">
        <v>2615.8378125000004</v>
      </c>
      <c r="Z13" s="8">
        <v>13079.1890625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>
        <v>30</v>
      </c>
      <c r="BB13" s="8">
        <v>3923.7567187500008</v>
      </c>
      <c r="BC13" s="8"/>
      <c r="BD13" s="8"/>
      <c r="BE13" s="8">
        <v>10</v>
      </c>
      <c r="BF13" s="8">
        <v>1307.9189062500002</v>
      </c>
      <c r="BG13" s="8">
        <v>5231.6756250000008</v>
      </c>
      <c r="BH13" s="9">
        <v>18311</v>
      </c>
      <c r="BI13" s="10">
        <v>12</v>
      </c>
      <c r="BJ13" s="9">
        <v>219732</v>
      </c>
      <c r="BK13" s="8">
        <v>13079.189</v>
      </c>
      <c r="BL13" s="8">
        <v>232811.18900000001</v>
      </c>
    </row>
    <row r="14" spans="1:64" ht="34.5" x14ac:dyDescent="0.25">
      <c r="A14" s="5">
        <v>5</v>
      </c>
      <c r="B14" s="6" t="s">
        <v>55</v>
      </c>
      <c r="C14" s="6" t="s">
        <v>57</v>
      </c>
      <c r="D14" s="6" t="s">
        <v>45</v>
      </c>
      <c r="E14" s="6" t="s">
        <v>56</v>
      </c>
      <c r="F14" s="7" t="s">
        <v>47</v>
      </c>
      <c r="G14" s="8">
        <v>31.04</v>
      </c>
      <c r="H14" s="8">
        <v>5.2</v>
      </c>
      <c r="I14" s="8">
        <v>2</v>
      </c>
      <c r="J14" s="8">
        <v>184048.8</v>
      </c>
      <c r="K14" s="8">
        <v>15</v>
      </c>
      <c r="L14" s="8">
        <v>15</v>
      </c>
      <c r="M14" s="8"/>
      <c r="N14" s="8"/>
      <c r="O14" s="8"/>
      <c r="P14" s="8"/>
      <c r="Q14" s="8">
        <v>172545.75</v>
      </c>
      <c r="R14" s="8">
        <v>172545.75</v>
      </c>
      <c r="S14" s="8"/>
      <c r="T14" s="8"/>
      <c r="U14" s="8"/>
      <c r="V14" s="8"/>
      <c r="W14" s="8">
        <v>172545.75</v>
      </c>
      <c r="X14" s="8">
        <v>25</v>
      </c>
      <c r="Y14" s="8">
        <v>43136.4375</v>
      </c>
      <c r="Z14" s="8">
        <v>215682.1875</v>
      </c>
      <c r="AA14" s="8">
        <v>10</v>
      </c>
      <c r="AB14" s="8">
        <v>10</v>
      </c>
      <c r="AC14" s="8"/>
      <c r="AD14" s="8"/>
      <c r="AE14" s="8"/>
      <c r="AF14" s="8"/>
      <c r="AG14" s="8">
        <v>40</v>
      </c>
      <c r="AH14" s="8">
        <v>2212.125</v>
      </c>
      <c r="AI14" s="8">
        <v>2212.125</v>
      </c>
      <c r="AJ14" s="8"/>
      <c r="AK14" s="8"/>
      <c r="AL14" s="8"/>
      <c r="AM14" s="8"/>
      <c r="AN14" s="8">
        <v>2212.125</v>
      </c>
      <c r="AO14" s="8">
        <v>50</v>
      </c>
      <c r="AP14" s="8">
        <v>4424.25</v>
      </c>
      <c r="AQ14" s="8"/>
      <c r="AR14" s="8"/>
      <c r="AS14" s="8"/>
      <c r="AT14" s="8"/>
      <c r="AU14" s="8"/>
      <c r="AV14" s="8"/>
      <c r="AW14" s="8"/>
      <c r="AX14" s="8"/>
      <c r="AY14" s="8">
        <v>35</v>
      </c>
      <c r="AZ14" s="8">
        <v>75488.765625</v>
      </c>
      <c r="BA14" s="8">
        <v>30</v>
      </c>
      <c r="BB14" s="8">
        <v>64704.65625</v>
      </c>
      <c r="BC14" s="8"/>
      <c r="BD14" s="8"/>
      <c r="BE14" s="8">
        <v>10</v>
      </c>
      <c r="BF14" s="8">
        <v>21568.21875</v>
      </c>
      <c r="BG14" s="8">
        <v>168398.015625</v>
      </c>
      <c r="BH14" s="9">
        <v>384080</v>
      </c>
      <c r="BI14" s="10">
        <v>12</v>
      </c>
      <c r="BJ14" s="9">
        <v>4608960</v>
      </c>
      <c r="BK14" s="8">
        <v>215682.18799999999</v>
      </c>
      <c r="BL14" s="8">
        <v>4824642.1880000001</v>
      </c>
    </row>
    <row r="15" spans="1:64" ht="34.5" x14ac:dyDescent="0.25">
      <c r="A15" s="5">
        <v>6</v>
      </c>
      <c r="B15" s="6" t="s">
        <v>58</v>
      </c>
      <c r="C15" s="6" t="s">
        <v>59</v>
      </c>
      <c r="D15" s="6" t="s">
        <v>45</v>
      </c>
      <c r="E15" s="6" t="s">
        <v>60</v>
      </c>
      <c r="F15" s="7" t="s">
        <v>61</v>
      </c>
      <c r="G15" s="8">
        <v>15.05</v>
      </c>
      <c r="H15" s="8">
        <v>5.16</v>
      </c>
      <c r="I15" s="8">
        <v>2</v>
      </c>
      <c r="J15" s="8">
        <v>182633.04</v>
      </c>
      <c r="K15" s="8">
        <v>3</v>
      </c>
      <c r="L15" s="8">
        <v>3</v>
      </c>
      <c r="M15" s="8">
        <v>8</v>
      </c>
      <c r="N15" s="8">
        <v>8</v>
      </c>
      <c r="O15" s="8"/>
      <c r="P15" s="8"/>
      <c r="Q15" s="8">
        <v>34243.695</v>
      </c>
      <c r="R15" s="8">
        <v>34243.695</v>
      </c>
      <c r="S15" s="8">
        <v>91316.52</v>
      </c>
      <c r="T15" s="8">
        <v>91316.52</v>
      </c>
      <c r="U15" s="8"/>
      <c r="V15" s="8"/>
      <c r="W15" s="8">
        <v>125560.21500000001</v>
      </c>
      <c r="X15" s="8">
        <v>25</v>
      </c>
      <c r="Y15" s="8">
        <v>31390.053750000003</v>
      </c>
      <c r="Z15" s="8">
        <v>156950.26875000002</v>
      </c>
      <c r="AA15" s="8">
        <v>3</v>
      </c>
      <c r="AB15" s="8">
        <v>3</v>
      </c>
      <c r="AC15" s="8">
        <v>8</v>
      </c>
      <c r="AD15" s="8">
        <v>8</v>
      </c>
      <c r="AE15" s="8"/>
      <c r="AF15" s="8"/>
      <c r="AG15" s="8">
        <v>50</v>
      </c>
      <c r="AH15" s="8">
        <v>829.546875</v>
      </c>
      <c r="AI15" s="8">
        <v>829.546875</v>
      </c>
      <c r="AJ15" s="8">
        <v>4424.25</v>
      </c>
      <c r="AK15" s="8">
        <v>4424.25</v>
      </c>
      <c r="AL15" s="8"/>
      <c r="AM15" s="8"/>
      <c r="AN15" s="8">
        <v>5253.796875</v>
      </c>
      <c r="AO15" s="8"/>
      <c r="AP15" s="8"/>
      <c r="AQ15" s="8"/>
      <c r="AR15" s="8"/>
      <c r="AS15" s="8"/>
      <c r="AT15" s="8"/>
      <c r="AU15" s="8">
        <v>40</v>
      </c>
      <c r="AV15" s="8">
        <v>62780.107500000006</v>
      </c>
      <c r="AW15" s="8"/>
      <c r="AX15" s="8"/>
      <c r="AY15" s="8"/>
      <c r="AZ15" s="8"/>
      <c r="BA15" s="8">
        <v>30</v>
      </c>
      <c r="BB15" s="8">
        <v>47085.08062500001</v>
      </c>
      <c r="BC15" s="8">
        <v>40</v>
      </c>
      <c r="BD15" s="8">
        <v>3539.4</v>
      </c>
      <c r="BE15" s="8">
        <v>10</v>
      </c>
      <c r="BF15" s="8">
        <v>15695.026875000001</v>
      </c>
      <c r="BG15" s="8">
        <v>134353.41187500002</v>
      </c>
      <c r="BH15" s="9">
        <v>291304</v>
      </c>
      <c r="BI15" s="10">
        <v>12</v>
      </c>
      <c r="BJ15" s="9">
        <v>3495648</v>
      </c>
      <c r="BK15" s="8">
        <v>156950.269</v>
      </c>
      <c r="BL15" s="8">
        <v>3652598.2689999999</v>
      </c>
    </row>
    <row r="16" spans="1:64" ht="34.5" x14ac:dyDescent="0.25">
      <c r="A16" s="5">
        <v>7</v>
      </c>
      <c r="B16" s="6" t="s">
        <v>62</v>
      </c>
      <c r="C16" s="6" t="s">
        <v>63</v>
      </c>
      <c r="D16" s="6" t="s">
        <v>45</v>
      </c>
      <c r="E16" s="6" t="s">
        <v>46</v>
      </c>
      <c r="F16" s="7" t="s">
        <v>50</v>
      </c>
      <c r="G16" s="8">
        <v>12.05</v>
      </c>
      <c r="H16" s="8">
        <v>4.38</v>
      </c>
      <c r="I16" s="8">
        <v>2</v>
      </c>
      <c r="J16" s="8">
        <v>155025.72</v>
      </c>
      <c r="K16" s="8"/>
      <c r="L16" s="8"/>
      <c r="M16" s="8">
        <v>6</v>
      </c>
      <c r="N16" s="8">
        <v>6</v>
      </c>
      <c r="O16" s="8">
        <v>2</v>
      </c>
      <c r="P16" s="8">
        <v>2</v>
      </c>
      <c r="Q16" s="8"/>
      <c r="R16" s="8"/>
      <c r="S16" s="8">
        <v>58134.645000000004</v>
      </c>
      <c r="T16" s="8">
        <v>58134.645000000004</v>
      </c>
      <c r="U16" s="8">
        <v>19378.215</v>
      </c>
      <c r="V16" s="8">
        <v>19378.215</v>
      </c>
      <c r="W16" s="8">
        <v>77512.86</v>
      </c>
      <c r="X16" s="8">
        <v>25</v>
      </c>
      <c r="Y16" s="8">
        <v>19378.215</v>
      </c>
      <c r="Z16" s="8">
        <v>96891.074999999997</v>
      </c>
      <c r="AA16" s="8"/>
      <c r="AB16" s="8"/>
      <c r="AC16" s="8">
        <v>6</v>
      </c>
      <c r="AD16" s="8">
        <v>6</v>
      </c>
      <c r="AE16" s="8">
        <v>2</v>
      </c>
      <c r="AF16" s="8">
        <v>2</v>
      </c>
      <c r="AG16" s="8">
        <v>40</v>
      </c>
      <c r="AH16" s="8"/>
      <c r="AI16" s="8"/>
      <c r="AJ16" s="8">
        <v>2654.55</v>
      </c>
      <c r="AK16" s="8">
        <v>2654.55</v>
      </c>
      <c r="AL16" s="8">
        <v>884.85</v>
      </c>
      <c r="AM16" s="8">
        <v>884.85</v>
      </c>
      <c r="AN16" s="8">
        <v>3539.4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>
        <v>30</v>
      </c>
      <c r="BB16" s="8">
        <v>29067.322499999998</v>
      </c>
      <c r="BC16" s="8">
        <v>40</v>
      </c>
      <c r="BD16" s="8">
        <v>2654.55</v>
      </c>
      <c r="BE16" s="8">
        <v>10</v>
      </c>
      <c r="BF16" s="8">
        <v>9689.1075000000001</v>
      </c>
      <c r="BG16" s="8">
        <v>44950.38</v>
      </c>
      <c r="BH16" s="9">
        <v>141841</v>
      </c>
      <c r="BI16" s="10">
        <v>12</v>
      </c>
      <c r="BJ16" s="9">
        <v>1702092</v>
      </c>
      <c r="BK16" s="8">
        <v>96891.074999999997</v>
      </c>
      <c r="BL16" s="8">
        <v>1798983.075</v>
      </c>
    </row>
    <row r="17" spans="1:64" ht="34.5" x14ac:dyDescent="0.25">
      <c r="A17" s="5">
        <v>8</v>
      </c>
      <c r="B17" s="6" t="s">
        <v>62</v>
      </c>
      <c r="C17" s="6" t="s">
        <v>57</v>
      </c>
      <c r="D17" s="6" t="s">
        <v>45</v>
      </c>
      <c r="E17" s="6" t="s">
        <v>56</v>
      </c>
      <c r="F17" s="7" t="s">
        <v>54</v>
      </c>
      <c r="G17" s="8">
        <v>12.02</v>
      </c>
      <c r="H17" s="8">
        <v>4.8099999999999996</v>
      </c>
      <c r="I17" s="8">
        <v>2</v>
      </c>
      <c r="J17" s="8">
        <v>170245.14</v>
      </c>
      <c r="K17" s="8">
        <v>15</v>
      </c>
      <c r="L17" s="8">
        <v>15</v>
      </c>
      <c r="M17" s="8"/>
      <c r="N17" s="8"/>
      <c r="O17" s="8"/>
      <c r="P17" s="8"/>
      <c r="Q17" s="8">
        <v>159604.81875000001</v>
      </c>
      <c r="R17" s="8">
        <v>159604.81875000001</v>
      </c>
      <c r="S17" s="8"/>
      <c r="T17" s="8"/>
      <c r="U17" s="8"/>
      <c r="V17" s="8"/>
      <c r="W17" s="8">
        <v>159604.81875000001</v>
      </c>
      <c r="X17" s="8">
        <v>25</v>
      </c>
      <c r="Y17" s="8">
        <v>39901.204687500001</v>
      </c>
      <c r="Z17" s="8">
        <v>199506.0234375</v>
      </c>
      <c r="AA17" s="8">
        <v>8</v>
      </c>
      <c r="AB17" s="8">
        <v>8</v>
      </c>
      <c r="AC17" s="8"/>
      <c r="AD17" s="8"/>
      <c r="AE17" s="8"/>
      <c r="AF17" s="8"/>
      <c r="AG17" s="8">
        <v>40</v>
      </c>
      <c r="AH17" s="8">
        <v>3539.4</v>
      </c>
      <c r="AI17" s="8">
        <v>3539.4</v>
      </c>
      <c r="AJ17" s="8"/>
      <c r="AK17" s="8"/>
      <c r="AL17" s="8"/>
      <c r="AM17" s="8"/>
      <c r="AN17" s="8">
        <v>3539.4</v>
      </c>
      <c r="AO17" s="8">
        <v>50</v>
      </c>
      <c r="AP17" s="8">
        <v>4424.25</v>
      </c>
      <c r="AQ17" s="8"/>
      <c r="AR17" s="8"/>
      <c r="AS17" s="8"/>
      <c r="AT17" s="8"/>
      <c r="AU17" s="8"/>
      <c r="AV17" s="8"/>
      <c r="AW17" s="8">
        <v>30</v>
      </c>
      <c r="AX17" s="8">
        <v>59851.807031249999</v>
      </c>
      <c r="AY17" s="8"/>
      <c r="AZ17" s="8"/>
      <c r="BA17" s="8">
        <v>30</v>
      </c>
      <c r="BB17" s="8">
        <v>59851.807031249999</v>
      </c>
      <c r="BC17" s="8"/>
      <c r="BD17" s="8"/>
      <c r="BE17" s="8">
        <v>10</v>
      </c>
      <c r="BF17" s="8">
        <v>19950.602343750001</v>
      </c>
      <c r="BG17" s="8">
        <v>147617.86640625002</v>
      </c>
      <c r="BH17" s="9">
        <v>347124</v>
      </c>
      <c r="BI17" s="10">
        <v>12</v>
      </c>
      <c r="BJ17" s="9">
        <v>4165488</v>
      </c>
      <c r="BK17" s="8">
        <v>199506.02299999999</v>
      </c>
      <c r="BL17" s="8">
        <v>4364994.023</v>
      </c>
    </row>
    <row r="18" spans="1:64" ht="34.5" x14ac:dyDescent="0.25">
      <c r="A18" s="5">
        <v>9</v>
      </c>
      <c r="B18" s="6" t="s">
        <v>64</v>
      </c>
      <c r="C18" s="6" t="s">
        <v>57</v>
      </c>
      <c r="D18" s="6" t="s">
        <v>45</v>
      </c>
      <c r="E18" s="6" t="s">
        <v>65</v>
      </c>
      <c r="F18" s="7" t="s">
        <v>47</v>
      </c>
      <c r="G18" s="8">
        <v>34.04</v>
      </c>
      <c r="H18" s="8">
        <v>5.2</v>
      </c>
      <c r="I18" s="8">
        <v>2</v>
      </c>
      <c r="J18" s="8">
        <v>184048.8</v>
      </c>
      <c r="K18" s="8">
        <v>17</v>
      </c>
      <c r="L18" s="8">
        <v>17</v>
      </c>
      <c r="M18" s="8"/>
      <c r="N18" s="8"/>
      <c r="O18" s="8"/>
      <c r="P18" s="8"/>
      <c r="Q18" s="8">
        <v>195551.84999999998</v>
      </c>
      <c r="R18" s="8">
        <v>195551.84999999998</v>
      </c>
      <c r="S18" s="8"/>
      <c r="T18" s="8"/>
      <c r="U18" s="8"/>
      <c r="V18" s="8"/>
      <c r="W18" s="8">
        <v>195551.84999999998</v>
      </c>
      <c r="X18" s="8">
        <v>25</v>
      </c>
      <c r="Y18" s="8">
        <v>48887.962499999994</v>
      </c>
      <c r="Z18" s="8">
        <v>244439.81249999997</v>
      </c>
      <c r="AA18" s="8">
        <v>9</v>
      </c>
      <c r="AB18" s="8">
        <v>9</v>
      </c>
      <c r="AC18" s="8"/>
      <c r="AD18" s="8"/>
      <c r="AE18" s="8"/>
      <c r="AF18" s="8"/>
      <c r="AG18" s="8">
        <v>40</v>
      </c>
      <c r="AH18" s="8">
        <v>3981.8249999999998</v>
      </c>
      <c r="AI18" s="8">
        <v>3981.8249999999998</v>
      </c>
      <c r="AJ18" s="8"/>
      <c r="AK18" s="8"/>
      <c r="AL18" s="8"/>
      <c r="AM18" s="8"/>
      <c r="AN18" s="8">
        <v>3981.8249999999998</v>
      </c>
      <c r="AO18" s="8">
        <v>50</v>
      </c>
      <c r="AP18" s="8">
        <v>8848.5</v>
      </c>
      <c r="AQ18" s="8"/>
      <c r="AR18" s="8"/>
      <c r="AS18" s="8"/>
      <c r="AT18" s="8"/>
      <c r="AU18" s="8"/>
      <c r="AV18" s="8"/>
      <c r="AW18" s="8"/>
      <c r="AX18" s="8"/>
      <c r="AY18" s="8">
        <v>35</v>
      </c>
      <c r="AZ18" s="8">
        <v>85553.934375000012</v>
      </c>
      <c r="BA18" s="8">
        <v>30</v>
      </c>
      <c r="BB18" s="8">
        <v>73331.943750000006</v>
      </c>
      <c r="BC18" s="8">
        <v>40</v>
      </c>
      <c r="BD18" s="8">
        <v>7521.2250000000004</v>
      </c>
      <c r="BE18" s="8">
        <v>10</v>
      </c>
      <c r="BF18" s="8">
        <v>24443.981249999997</v>
      </c>
      <c r="BG18" s="8">
        <v>203681.40937499999</v>
      </c>
      <c r="BH18" s="9">
        <v>448121</v>
      </c>
      <c r="BI18" s="10">
        <v>12</v>
      </c>
      <c r="BJ18" s="9">
        <v>5377452</v>
      </c>
      <c r="BK18" s="8">
        <v>244439.81299999999</v>
      </c>
      <c r="BL18" s="8">
        <v>5621891.8130000001</v>
      </c>
    </row>
    <row r="19" spans="1:64" ht="34.5" x14ac:dyDescent="0.25">
      <c r="A19" s="5">
        <v>10</v>
      </c>
      <c r="B19" s="6" t="s">
        <v>66</v>
      </c>
      <c r="C19" s="6" t="s">
        <v>67</v>
      </c>
      <c r="D19" s="6" t="s">
        <v>45</v>
      </c>
      <c r="E19" s="6"/>
      <c r="F19" s="7" t="s">
        <v>68</v>
      </c>
      <c r="G19" s="8">
        <v>5</v>
      </c>
      <c r="H19" s="8">
        <v>3.49</v>
      </c>
      <c r="I19" s="8">
        <v>2</v>
      </c>
      <c r="J19" s="8">
        <v>123525.06</v>
      </c>
      <c r="K19" s="8"/>
      <c r="L19" s="8"/>
      <c r="M19" s="8">
        <v>2</v>
      </c>
      <c r="N19" s="8">
        <v>2</v>
      </c>
      <c r="O19" s="8"/>
      <c r="P19" s="8"/>
      <c r="Q19" s="8"/>
      <c r="R19" s="8"/>
      <c r="S19" s="8">
        <v>15440.6325</v>
      </c>
      <c r="T19" s="8">
        <v>15440.6325</v>
      </c>
      <c r="U19" s="8"/>
      <c r="V19" s="8"/>
      <c r="W19" s="8">
        <v>15440.6325</v>
      </c>
      <c r="X19" s="8">
        <v>25</v>
      </c>
      <c r="Y19" s="8">
        <v>3860.1581250000004</v>
      </c>
      <c r="Z19" s="8">
        <v>19300.790625000001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>
        <v>30</v>
      </c>
      <c r="BB19" s="8">
        <v>5790.2371874999999</v>
      </c>
      <c r="BC19" s="8"/>
      <c r="BD19" s="8"/>
      <c r="BE19" s="8">
        <v>10</v>
      </c>
      <c r="BF19" s="8">
        <v>1930.0790625</v>
      </c>
      <c r="BG19" s="8">
        <v>7720.3162499999999</v>
      </c>
      <c r="BH19" s="9">
        <v>27021</v>
      </c>
      <c r="BI19" s="10">
        <v>12</v>
      </c>
      <c r="BJ19" s="9">
        <v>324252</v>
      </c>
      <c r="BK19" s="8">
        <v>19300.791000000001</v>
      </c>
      <c r="BL19" s="8">
        <v>343552.79100000003</v>
      </c>
    </row>
    <row r="20" spans="1:64" ht="34.5" x14ac:dyDescent="0.25">
      <c r="A20" s="5">
        <v>11</v>
      </c>
      <c r="B20" s="6" t="s">
        <v>66</v>
      </c>
      <c r="C20" s="6" t="s">
        <v>69</v>
      </c>
      <c r="D20" s="6" t="s">
        <v>45</v>
      </c>
      <c r="E20" s="6"/>
      <c r="F20" s="7" t="s">
        <v>70</v>
      </c>
      <c r="G20" s="8">
        <v>5</v>
      </c>
      <c r="H20" s="8">
        <v>3.91</v>
      </c>
      <c r="I20" s="8">
        <v>2</v>
      </c>
      <c r="J20" s="8">
        <v>138390.54</v>
      </c>
      <c r="K20" s="8">
        <v>3</v>
      </c>
      <c r="L20" s="8">
        <v>3</v>
      </c>
      <c r="M20" s="8">
        <v>9</v>
      </c>
      <c r="N20" s="8">
        <v>9</v>
      </c>
      <c r="O20" s="8"/>
      <c r="P20" s="8"/>
      <c r="Q20" s="8">
        <v>25948.22625</v>
      </c>
      <c r="R20" s="8">
        <v>25948.22625</v>
      </c>
      <c r="S20" s="8">
        <v>77844.678750000006</v>
      </c>
      <c r="T20" s="8">
        <v>77844.678750000006</v>
      </c>
      <c r="U20" s="8"/>
      <c r="V20" s="8"/>
      <c r="W20" s="8">
        <v>103792.905</v>
      </c>
      <c r="X20" s="8">
        <v>25</v>
      </c>
      <c r="Y20" s="8">
        <v>25948.22625</v>
      </c>
      <c r="Z20" s="8">
        <v>129741.13125000001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>
        <v>60</v>
      </c>
      <c r="AP20" s="8">
        <v>5309.1</v>
      </c>
      <c r="AQ20" s="8"/>
      <c r="AR20" s="8"/>
      <c r="AS20" s="8">
        <v>100</v>
      </c>
      <c r="AT20" s="8">
        <v>17697</v>
      </c>
      <c r="AU20" s="8"/>
      <c r="AV20" s="8"/>
      <c r="AW20" s="8">
        <v>30</v>
      </c>
      <c r="AX20" s="8">
        <v>38922.339375000003</v>
      </c>
      <c r="AY20" s="8"/>
      <c r="AZ20" s="8"/>
      <c r="BA20" s="8">
        <v>30</v>
      </c>
      <c r="BB20" s="8">
        <v>38922.339375000003</v>
      </c>
      <c r="BC20" s="8">
        <v>40</v>
      </c>
      <c r="BD20" s="8">
        <v>1327.2750000000001</v>
      </c>
      <c r="BE20" s="8">
        <v>10</v>
      </c>
      <c r="BF20" s="8">
        <v>12974.113125</v>
      </c>
      <c r="BG20" s="8">
        <v>115152.166875</v>
      </c>
      <c r="BH20" s="9">
        <v>244893</v>
      </c>
      <c r="BI20" s="10">
        <v>12</v>
      </c>
      <c r="BJ20" s="9">
        <v>2938716</v>
      </c>
      <c r="BK20" s="8">
        <v>129741.13099999999</v>
      </c>
      <c r="BL20" s="8">
        <v>3068457.1310000001</v>
      </c>
    </row>
    <row r="21" spans="1:64" ht="34.5" x14ac:dyDescent="0.25">
      <c r="A21" s="5">
        <v>12</v>
      </c>
      <c r="B21" s="6" t="s">
        <v>71</v>
      </c>
      <c r="C21" s="6" t="s">
        <v>72</v>
      </c>
      <c r="D21" s="6" t="s">
        <v>73</v>
      </c>
      <c r="E21" s="6"/>
      <c r="F21" s="7" t="s">
        <v>68</v>
      </c>
      <c r="G21" s="8">
        <v>4.09</v>
      </c>
      <c r="H21" s="8">
        <v>3.45</v>
      </c>
      <c r="I21" s="8">
        <v>2</v>
      </c>
      <c r="J21" s="8">
        <v>122109.3</v>
      </c>
      <c r="K21" s="8">
        <v>6</v>
      </c>
      <c r="L21" s="8">
        <v>6</v>
      </c>
      <c r="M21" s="8"/>
      <c r="N21" s="8"/>
      <c r="O21" s="8"/>
      <c r="P21" s="8"/>
      <c r="Q21" s="8">
        <v>45790.987500000003</v>
      </c>
      <c r="R21" s="8">
        <v>45790.987500000003</v>
      </c>
      <c r="S21" s="8"/>
      <c r="T21" s="8"/>
      <c r="U21" s="8"/>
      <c r="V21" s="8"/>
      <c r="W21" s="8">
        <v>45790.987500000003</v>
      </c>
      <c r="X21" s="8">
        <v>25</v>
      </c>
      <c r="Y21" s="8">
        <v>11447.746875000001</v>
      </c>
      <c r="Z21" s="8">
        <v>57238.734375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>
        <v>30</v>
      </c>
      <c r="BB21" s="8">
        <v>17171.620312500003</v>
      </c>
      <c r="BC21" s="8">
        <v>40</v>
      </c>
      <c r="BD21" s="8">
        <v>442.42500000000001</v>
      </c>
      <c r="BE21" s="8">
        <v>10</v>
      </c>
      <c r="BF21" s="8">
        <v>5723.8734375000004</v>
      </c>
      <c r="BG21" s="8">
        <v>23337.918750000004</v>
      </c>
      <c r="BH21" s="9">
        <v>80577</v>
      </c>
      <c r="BI21" s="10">
        <v>12</v>
      </c>
      <c r="BJ21" s="9">
        <v>966924</v>
      </c>
      <c r="BK21" s="8">
        <v>57238.733999999997</v>
      </c>
      <c r="BL21" s="8">
        <v>1024162.7339999999</v>
      </c>
    </row>
    <row r="22" spans="1:64" ht="34.5" x14ac:dyDescent="0.25">
      <c r="A22" s="5">
        <v>13</v>
      </c>
      <c r="B22" s="6" t="s">
        <v>74</v>
      </c>
      <c r="C22" s="6" t="s">
        <v>72</v>
      </c>
      <c r="D22" s="6" t="s">
        <v>45</v>
      </c>
      <c r="E22" s="6" t="s">
        <v>75</v>
      </c>
      <c r="F22" s="7" t="s">
        <v>50</v>
      </c>
      <c r="G22" s="8">
        <v>8.0299999999999994</v>
      </c>
      <c r="H22" s="8">
        <v>4.33</v>
      </c>
      <c r="I22" s="8">
        <v>2</v>
      </c>
      <c r="J22" s="8">
        <v>153256.01999999999</v>
      </c>
      <c r="K22" s="8"/>
      <c r="L22" s="8"/>
      <c r="M22" s="8">
        <v>18</v>
      </c>
      <c r="N22" s="8">
        <v>18</v>
      </c>
      <c r="O22" s="8">
        <v>3</v>
      </c>
      <c r="P22" s="8">
        <v>3</v>
      </c>
      <c r="Q22" s="8"/>
      <c r="R22" s="8"/>
      <c r="S22" s="8">
        <v>172413.02249999999</v>
      </c>
      <c r="T22" s="8">
        <v>172413.02249999999</v>
      </c>
      <c r="U22" s="8">
        <v>28735.503749999996</v>
      </c>
      <c r="V22" s="8">
        <v>28735.503749999996</v>
      </c>
      <c r="W22" s="8">
        <v>201148.52625</v>
      </c>
      <c r="X22" s="8">
        <v>25</v>
      </c>
      <c r="Y22" s="8">
        <v>50287.131562499999</v>
      </c>
      <c r="Z22" s="8">
        <v>251435.65781249999</v>
      </c>
      <c r="AA22" s="8"/>
      <c r="AB22" s="8"/>
      <c r="AC22" s="8">
        <v>15</v>
      </c>
      <c r="AD22" s="8">
        <v>15</v>
      </c>
      <c r="AE22" s="8">
        <v>3</v>
      </c>
      <c r="AF22" s="8">
        <v>3</v>
      </c>
      <c r="AG22" s="8">
        <v>40</v>
      </c>
      <c r="AH22" s="8"/>
      <c r="AI22" s="8"/>
      <c r="AJ22" s="8">
        <v>3318.1875</v>
      </c>
      <c r="AK22" s="8">
        <v>3318.1875</v>
      </c>
      <c r="AL22" s="8">
        <v>663.63750000000005</v>
      </c>
      <c r="AM22" s="8">
        <v>663.63750000000005</v>
      </c>
      <c r="AN22" s="8">
        <v>3981.8249999999998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>
        <v>30</v>
      </c>
      <c r="BB22" s="8">
        <v>75430.697343749998</v>
      </c>
      <c r="BC22" s="8">
        <v>40</v>
      </c>
      <c r="BD22" s="8">
        <v>5309.1</v>
      </c>
      <c r="BE22" s="8">
        <v>10</v>
      </c>
      <c r="BF22" s="8">
        <v>25143.565781249999</v>
      </c>
      <c r="BG22" s="8">
        <v>109865.188125</v>
      </c>
      <c r="BH22" s="9">
        <v>361301</v>
      </c>
      <c r="BI22" s="10">
        <v>12</v>
      </c>
      <c r="BJ22" s="9">
        <v>4335612</v>
      </c>
      <c r="BK22" s="8">
        <v>251435.658</v>
      </c>
      <c r="BL22" s="8">
        <v>4587047.6579999998</v>
      </c>
    </row>
    <row r="23" spans="1:64" ht="34.5" x14ac:dyDescent="0.25">
      <c r="A23" s="5">
        <v>14</v>
      </c>
      <c r="B23" s="6" t="s">
        <v>76</v>
      </c>
      <c r="C23" s="6" t="s">
        <v>57</v>
      </c>
      <c r="D23" s="6" t="s">
        <v>73</v>
      </c>
      <c r="E23" s="6" t="s">
        <v>56</v>
      </c>
      <c r="F23" s="7" t="s">
        <v>70</v>
      </c>
      <c r="G23" s="8">
        <v>7.02</v>
      </c>
      <c r="H23" s="8">
        <v>3.97</v>
      </c>
      <c r="I23" s="8">
        <v>2</v>
      </c>
      <c r="J23" s="8">
        <v>140514.18</v>
      </c>
      <c r="K23" s="8">
        <v>17</v>
      </c>
      <c r="L23" s="8">
        <v>17</v>
      </c>
      <c r="M23" s="8"/>
      <c r="N23" s="8"/>
      <c r="O23" s="8"/>
      <c r="P23" s="8"/>
      <c r="Q23" s="8">
        <v>149296.31625</v>
      </c>
      <c r="R23" s="8">
        <v>149296.31625</v>
      </c>
      <c r="S23" s="8"/>
      <c r="T23" s="8"/>
      <c r="U23" s="8"/>
      <c r="V23" s="8"/>
      <c r="W23" s="8">
        <v>149296.31625</v>
      </c>
      <c r="X23" s="8">
        <v>25</v>
      </c>
      <c r="Y23" s="8">
        <v>37324.079062500001</v>
      </c>
      <c r="Z23" s="8">
        <v>186620.39531250001</v>
      </c>
      <c r="AA23" s="8">
        <v>9</v>
      </c>
      <c r="AB23" s="8">
        <v>9</v>
      </c>
      <c r="AC23" s="8"/>
      <c r="AD23" s="8"/>
      <c r="AE23" s="8"/>
      <c r="AF23" s="8"/>
      <c r="AG23" s="8">
        <v>40</v>
      </c>
      <c r="AH23" s="8">
        <v>3981.8249999999998</v>
      </c>
      <c r="AI23" s="8">
        <v>3981.8249999999998</v>
      </c>
      <c r="AJ23" s="8"/>
      <c r="AK23" s="8"/>
      <c r="AL23" s="8"/>
      <c r="AM23" s="8"/>
      <c r="AN23" s="8">
        <v>3981.8249999999998</v>
      </c>
      <c r="AO23" s="8">
        <v>50</v>
      </c>
      <c r="AP23" s="8">
        <v>4424.25</v>
      </c>
      <c r="AQ23" s="8"/>
      <c r="AR23" s="8"/>
      <c r="AS23" s="8"/>
      <c r="AT23" s="8"/>
      <c r="AU23" s="8"/>
      <c r="AV23" s="8"/>
      <c r="AW23" s="8">
        <v>30</v>
      </c>
      <c r="AX23" s="8">
        <v>55986.11859374999</v>
      </c>
      <c r="AY23" s="8"/>
      <c r="AZ23" s="8"/>
      <c r="BA23" s="8">
        <v>30</v>
      </c>
      <c r="BB23" s="8">
        <v>55986.11859374999</v>
      </c>
      <c r="BC23" s="8"/>
      <c r="BD23" s="8"/>
      <c r="BE23" s="8">
        <v>10</v>
      </c>
      <c r="BF23" s="8">
        <v>18662.03953125</v>
      </c>
      <c r="BG23" s="8">
        <v>139040.35171874997</v>
      </c>
      <c r="BH23" s="9">
        <v>325661</v>
      </c>
      <c r="BI23" s="10">
        <v>12</v>
      </c>
      <c r="BJ23" s="9">
        <v>3907932</v>
      </c>
      <c r="BK23" s="8">
        <v>186620.39499999999</v>
      </c>
      <c r="BL23" s="8">
        <v>4094552.395</v>
      </c>
    </row>
    <row r="24" spans="1:64" ht="34.5" x14ac:dyDescent="0.25">
      <c r="A24" s="5">
        <v>15</v>
      </c>
      <c r="B24" s="6" t="s">
        <v>77</v>
      </c>
      <c r="C24" s="6" t="s">
        <v>78</v>
      </c>
      <c r="D24" s="6" t="s">
        <v>45</v>
      </c>
      <c r="E24" s="6" t="s">
        <v>79</v>
      </c>
      <c r="F24" s="7" t="s">
        <v>47</v>
      </c>
      <c r="G24" s="8">
        <v>21.05</v>
      </c>
      <c r="H24" s="8">
        <v>5.12</v>
      </c>
      <c r="I24" s="8">
        <v>2</v>
      </c>
      <c r="J24" s="8">
        <v>181217.28</v>
      </c>
      <c r="K24" s="8"/>
      <c r="L24" s="8"/>
      <c r="M24" s="8">
        <v>18</v>
      </c>
      <c r="N24" s="8">
        <v>18</v>
      </c>
      <c r="O24" s="8">
        <v>3</v>
      </c>
      <c r="P24" s="8">
        <v>3</v>
      </c>
      <c r="Q24" s="8"/>
      <c r="R24" s="8"/>
      <c r="S24" s="8">
        <v>203869.44</v>
      </c>
      <c r="T24" s="8">
        <v>203869.44</v>
      </c>
      <c r="U24" s="8">
        <v>33978.239999999998</v>
      </c>
      <c r="V24" s="8">
        <v>33978.239999999998</v>
      </c>
      <c r="W24" s="8">
        <v>237847.67999999999</v>
      </c>
      <c r="X24" s="8">
        <v>25</v>
      </c>
      <c r="Y24" s="8">
        <v>59461.919999999998</v>
      </c>
      <c r="Z24" s="8">
        <v>297309.59999999998</v>
      </c>
      <c r="AA24" s="8"/>
      <c r="AB24" s="8"/>
      <c r="AC24" s="8">
        <v>10</v>
      </c>
      <c r="AD24" s="8">
        <v>10</v>
      </c>
      <c r="AE24" s="8">
        <v>1</v>
      </c>
      <c r="AF24" s="8">
        <v>1</v>
      </c>
      <c r="AG24" s="8">
        <v>50</v>
      </c>
      <c r="AH24" s="8"/>
      <c r="AI24" s="8"/>
      <c r="AJ24" s="8">
        <v>5530.3125</v>
      </c>
      <c r="AK24" s="8">
        <v>5530.3125</v>
      </c>
      <c r="AL24" s="8">
        <v>553.03125</v>
      </c>
      <c r="AM24" s="8">
        <v>553.03125</v>
      </c>
      <c r="AN24" s="8">
        <v>6083.34375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>
        <v>35</v>
      </c>
      <c r="AZ24" s="8">
        <v>104058.36</v>
      </c>
      <c r="BA24" s="8">
        <v>30</v>
      </c>
      <c r="BB24" s="8">
        <v>89192.87999999999</v>
      </c>
      <c r="BC24" s="8">
        <v>40</v>
      </c>
      <c r="BD24" s="8">
        <v>5309.1</v>
      </c>
      <c r="BE24" s="8">
        <v>10</v>
      </c>
      <c r="BF24" s="8">
        <v>29730.959999999999</v>
      </c>
      <c r="BG24" s="8">
        <v>234374.64374999999</v>
      </c>
      <c r="BH24" s="9">
        <v>531684</v>
      </c>
      <c r="BI24" s="10">
        <v>12</v>
      </c>
      <c r="BJ24" s="9">
        <v>6380208</v>
      </c>
      <c r="BK24" s="8">
        <v>297309.59999999998</v>
      </c>
      <c r="BL24" s="8">
        <v>6677517.5999999996</v>
      </c>
    </row>
    <row r="25" spans="1:64" ht="34.5" x14ac:dyDescent="0.25">
      <c r="A25" s="5">
        <v>16</v>
      </c>
      <c r="B25" s="6" t="s">
        <v>80</v>
      </c>
      <c r="C25" s="6" t="s">
        <v>81</v>
      </c>
      <c r="D25" s="6" t="s">
        <v>45</v>
      </c>
      <c r="E25" s="6"/>
      <c r="F25" s="7" t="s">
        <v>54</v>
      </c>
      <c r="G25" s="8">
        <v>5</v>
      </c>
      <c r="H25" s="8">
        <v>4.66</v>
      </c>
      <c r="I25" s="8">
        <v>2</v>
      </c>
      <c r="J25" s="8">
        <v>164936.04</v>
      </c>
      <c r="K25" s="8"/>
      <c r="L25" s="8"/>
      <c r="M25" s="8">
        <v>6</v>
      </c>
      <c r="N25" s="8">
        <v>6</v>
      </c>
      <c r="O25" s="8">
        <v>2</v>
      </c>
      <c r="P25" s="8">
        <v>2</v>
      </c>
      <c r="Q25" s="8"/>
      <c r="R25" s="8"/>
      <c r="S25" s="8">
        <v>61851.014999999999</v>
      </c>
      <c r="T25" s="8">
        <v>61851.014999999999</v>
      </c>
      <c r="U25" s="8">
        <v>20617.005000000001</v>
      </c>
      <c r="V25" s="8">
        <v>20617.005000000001</v>
      </c>
      <c r="W25" s="8">
        <v>82468.02</v>
      </c>
      <c r="X25" s="8">
        <v>25</v>
      </c>
      <c r="Y25" s="8">
        <v>20617.005000000001</v>
      </c>
      <c r="Z25" s="8">
        <v>103085.02500000001</v>
      </c>
      <c r="AA25" s="8"/>
      <c r="AB25" s="8"/>
      <c r="AC25" s="8">
        <v>6</v>
      </c>
      <c r="AD25" s="8">
        <v>6</v>
      </c>
      <c r="AE25" s="8">
        <v>2</v>
      </c>
      <c r="AF25" s="8">
        <v>2</v>
      </c>
      <c r="AG25" s="8">
        <v>40</v>
      </c>
      <c r="AH25" s="8"/>
      <c r="AI25" s="8"/>
      <c r="AJ25" s="8">
        <v>2654.55</v>
      </c>
      <c r="AK25" s="8">
        <v>2654.55</v>
      </c>
      <c r="AL25" s="8">
        <v>884.85</v>
      </c>
      <c r="AM25" s="8">
        <v>884.85</v>
      </c>
      <c r="AN25" s="8">
        <v>3539.4</v>
      </c>
      <c r="AO25" s="8"/>
      <c r="AP25" s="8"/>
      <c r="AQ25" s="8"/>
      <c r="AR25" s="8"/>
      <c r="AS25" s="8"/>
      <c r="AT25" s="8"/>
      <c r="AU25" s="8"/>
      <c r="AV25" s="8"/>
      <c r="AW25" s="8">
        <v>30</v>
      </c>
      <c r="AX25" s="8">
        <v>30925.507500000003</v>
      </c>
      <c r="AY25" s="8"/>
      <c r="AZ25" s="8"/>
      <c r="BA25" s="8">
        <v>30</v>
      </c>
      <c r="BB25" s="8">
        <v>30925.507500000003</v>
      </c>
      <c r="BC25" s="8">
        <v>40</v>
      </c>
      <c r="BD25" s="8">
        <v>2654.55</v>
      </c>
      <c r="BE25" s="8">
        <v>10</v>
      </c>
      <c r="BF25" s="8">
        <v>10308.502500000001</v>
      </c>
      <c r="BG25" s="8">
        <v>78353.467500000013</v>
      </c>
      <c r="BH25" s="9">
        <v>181438</v>
      </c>
      <c r="BI25" s="10">
        <v>12</v>
      </c>
      <c r="BJ25" s="9">
        <v>2177256</v>
      </c>
      <c r="BK25" s="8">
        <v>103085.02499999999</v>
      </c>
      <c r="BL25" s="8">
        <v>2280341.0249999999</v>
      </c>
    </row>
    <row r="26" spans="1:64" ht="34.5" x14ac:dyDescent="0.25">
      <c r="A26" s="5">
        <v>17</v>
      </c>
      <c r="B26" s="6" t="s">
        <v>82</v>
      </c>
      <c r="C26" s="6" t="s">
        <v>67</v>
      </c>
      <c r="D26" s="6" t="s">
        <v>45</v>
      </c>
      <c r="E26" s="6" t="s">
        <v>83</v>
      </c>
      <c r="F26" s="7" t="s">
        <v>50</v>
      </c>
      <c r="G26" s="8">
        <v>13.05</v>
      </c>
      <c r="H26" s="8">
        <v>4.49</v>
      </c>
      <c r="I26" s="8">
        <v>2</v>
      </c>
      <c r="J26" s="8">
        <v>158919.06</v>
      </c>
      <c r="K26" s="8"/>
      <c r="L26" s="8"/>
      <c r="M26" s="8">
        <v>2</v>
      </c>
      <c r="N26" s="8">
        <v>2</v>
      </c>
      <c r="O26" s="8"/>
      <c r="P26" s="8"/>
      <c r="Q26" s="8"/>
      <c r="R26" s="8"/>
      <c r="S26" s="8">
        <v>19864.8825</v>
      </c>
      <c r="T26" s="8">
        <v>19864.8825</v>
      </c>
      <c r="U26" s="8"/>
      <c r="V26" s="8"/>
      <c r="W26" s="8">
        <v>19864.8825</v>
      </c>
      <c r="X26" s="8">
        <v>25</v>
      </c>
      <c r="Y26" s="8">
        <v>4966.2206249999999</v>
      </c>
      <c r="Z26" s="8">
        <v>24831.103125000001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>
        <v>30</v>
      </c>
      <c r="BB26" s="8">
        <v>7449.3309374999999</v>
      </c>
      <c r="BC26" s="8"/>
      <c r="BD26" s="8"/>
      <c r="BE26" s="8">
        <v>10</v>
      </c>
      <c r="BF26" s="8">
        <v>2483.1103125</v>
      </c>
      <c r="BG26" s="8">
        <v>9932.4412499999999</v>
      </c>
      <c r="BH26" s="9">
        <v>34764</v>
      </c>
      <c r="BI26" s="10">
        <v>12</v>
      </c>
      <c r="BJ26" s="9">
        <v>417168</v>
      </c>
      <c r="BK26" s="8">
        <v>24831.102999999999</v>
      </c>
      <c r="BL26" s="8">
        <v>441999.103</v>
      </c>
    </row>
    <row r="27" spans="1:64" ht="34.5" x14ac:dyDescent="0.25">
      <c r="A27" s="5">
        <v>18</v>
      </c>
      <c r="B27" s="6" t="s">
        <v>82</v>
      </c>
      <c r="C27" s="6" t="s">
        <v>69</v>
      </c>
      <c r="D27" s="6" t="s">
        <v>45</v>
      </c>
      <c r="E27" s="6" t="s">
        <v>83</v>
      </c>
      <c r="F27" s="7" t="s">
        <v>47</v>
      </c>
      <c r="G27" s="8">
        <v>13.05</v>
      </c>
      <c r="H27" s="8">
        <v>4.95</v>
      </c>
      <c r="I27" s="8">
        <v>2</v>
      </c>
      <c r="J27" s="8">
        <v>175200.3</v>
      </c>
      <c r="K27" s="8">
        <v>3</v>
      </c>
      <c r="L27" s="8">
        <v>3</v>
      </c>
      <c r="M27" s="8">
        <v>6</v>
      </c>
      <c r="N27" s="8">
        <v>6</v>
      </c>
      <c r="O27" s="8">
        <v>3</v>
      </c>
      <c r="P27" s="8">
        <v>3</v>
      </c>
      <c r="Q27" s="8">
        <v>32850.056249999994</v>
      </c>
      <c r="R27" s="8">
        <v>32850.056249999994</v>
      </c>
      <c r="S27" s="8">
        <v>65700.112499999988</v>
      </c>
      <c r="T27" s="8">
        <v>65700.112499999988</v>
      </c>
      <c r="U27" s="8">
        <v>32850.056249999994</v>
      </c>
      <c r="V27" s="8">
        <v>32850.056249999994</v>
      </c>
      <c r="W27" s="8">
        <v>131400.22499999998</v>
      </c>
      <c r="X27" s="8">
        <v>25</v>
      </c>
      <c r="Y27" s="8">
        <v>32850.056249999994</v>
      </c>
      <c r="Z27" s="8">
        <v>164250.28124999997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>
        <v>100</v>
      </c>
      <c r="AT27" s="8">
        <v>17697</v>
      </c>
      <c r="AU27" s="8"/>
      <c r="AV27" s="8"/>
      <c r="AW27" s="8"/>
      <c r="AX27" s="8"/>
      <c r="AY27" s="8"/>
      <c r="AZ27" s="8"/>
      <c r="BA27" s="8">
        <v>30</v>
      </c>
      <c r="BB27" s="8">
        <v>49275.084375000006</v>
      </c>
      <c r="BC27" s="8">
        <v>40</v>
      </c>
      <c r="BD27" s="8">
        <v>2654.55</v>
      </c>
      <c r="BE27" s="8">
        <v>10</v>
      </c>
      <c r="BF27" s="8">
        <v>16425.028124999997</v>
      </c>
      <c r="BG27" s="8">
        <v>86051.662500000006</v>
      </c>
      <c r="BH27" s="9">
        <v>250302</v>
      </c>
      <c r="BI27" s="10">
        <v>12</v>
      </c>
      <c r="BJ27" s="9">
        <v>3003624</v>
      </c>
      <c r="BK27" s="8">
        <v>164250.28099999999</v>
      </c>
      <c r="BL27" s="8">
        <v>3167874.281</v>
      </c>
    </row>
    <row r="28" spans="1:64" ht="34.5" x14ac:dyDescent="0.25">
      <c r="A28" s="5">
        <v>19</v>
      </c>
      <c r="B28" s="6" t="s">
        <v>84</v>
      </c>
      <c r="C28" s="6" t="s">
        <v>69</v>
      </c>
      <c r="D28" s="6" t="s">
        <v>45</v>
      </c>
      <c r="E28" s="6"/>
      <c r="F28" s="7" t="s">
        <v>50</v>
      </c>
      <c r="G28" s="8">
        <v>3</v>
      </c>
      <c r="H28" s="8">
        <v>4.2300000000000004</v>
      </c>
      <c r="I28" s="8">
        <v>2</v>
      </c>
      <c r="J28" s="8">
        <v>149716.62</v>
      </c>
      <c r="K28" s="8">
        <v>6</v>
      </c>
      <c r="L28" s="8">
        <v>6</v>
      </c>
      <c r="M28" s="8"/>
      <c r="N28" s="8"/>
      <c r="O28" s="8"/>
      <c r="P28" s="8"/>
      <c r="Q28" s="8">
        <v>56143.732499999998</v>
      </c>
      <c r="R28" s="8">
        <v>56143.732499999998</v>
      </c>
      <c r="S28" s="8"/>
      <c r="T28" s="8"/>
      <c r="U28" s="8"/>
      <c r="V28" s="8"/>
      <c r="W28" s="8">
        <v>56143.732499999998</v>
      </c>
      <c r="X28" s="8">
        <v>25</v>
      </c>
      <c r="Y28" s="8">
        <v>14035.933125000003</v>
      </c>
      <c r="Z28" s="8">
        <v>70179.665624999994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>
        <v>100</v>
      </c>
      <c r="AT28" s="8">
        <v>17697</v>
      </c>
      <c r="AU28" s="8"/>
      <c r="AV28" s="8"/>
      <c r="AW28" s="8"/>
      <c r="AX28" s="8"/>
      <c r="AY28" s="8"/>
      <c r="AZ28" s="8"/>
      <c r="BA28" s="8">
        <v>30</v>
      </c>
      <c r="BB28" s="8">
        <v>21053.899687500005</v>
      </c>
      <c r="BC28" s="8">
        <v>40</v>
      </c>
      <c r="BD28" s="8">
        <v>1327.2750000000001</v>
      </c>
      <c r="BE28" s="8">
        <v>10</v>
      </c>
      <c r="BF28" s="8">
        <v>7017.9665625000016</v>
      </c>
      <c r="BG28" s="8">
        <v>47096.141250000001</v>
      </c>
      <c r="BH28" s="9">
        <v>117276</v>
      </c>
      <c r="BI28" s="10">
        <v>12</v>
      </c>
      <c r="BJ28" s="9">
        <v>1407312</v>
      </c>
      <c r="BK28" s="8">
        <v>70179.665999999997</v>
      </c>
      <c r="BL28" s="8">
        <v>1477491.666</v>
      </c>
    </row>
    <row r="29" spans="1:64" ht="34.5" x14ac:dyDescent="0.25">
      <c r="A29" s="5">
        <v>20</v>
      </c>
      <c r="B29" s="6" t="s">
        <v>85</v>
      </c>
      <c r="C29" s="6" t="s">
        <v>78</v>
      </c>
      <c r="D29" s="6" t="s">
        <v>45</v>
      </c>
      <c r="E29" s="6"/>
      <c r="F29" s="7" t="s">
        <v>50</v>
      </c>
      <c r="G29" s="8">
        <v>8.0500000000000007</v>
      </c>
      <c r="H29" s="8">
        <v>4.33</v>
      </c>
      <c r="I29" s="8">
        <v>2</v>
      </c>
      <c r="J29" s="8">
        <v>153256.01999999999</v>
      </c>
      <c r="K29" s="8"/>
      <c r="L29" s="8"/>
      <c r="M29" s="8">
        <v>7</v>
      </c>
      <c r="N29" s="8">
        <v>7</v>
      </c>
      <c r="O29" s="8"/>
      <c r="P29" s="8"/>
      <c r="Q29" s="8"/>
      <c r="R29" s="8"/>
      <c r="S29" s="8">
        <v>67049.508749999994</v>
      </c>
      <c r="T29" s="8">
        <v>67049.508749999994</v>
      </c>
      <c r="U29" s="8"/>
      <c r="V29" s="8"/>
      <c r="W29" s="8">
        <v>67049.508749999994</v>
      </c>
      <c r="X29" s="8">
        <v>25</v>
      </c>
      <c r="Y29" s="8">
        <v>16762.377187499998</v>
      </c>
      <c r="Z29" s="8">
        <v>83811.885937499988</v>
      </c>
      <c r="AA29" s="8"/>
      <c r="AB29" s="8"/>
      <c r="AC29" s="8">
        <v>7</v>
      </c>
      <c r="AD29" s="8">
        <v>7</v>
      </c>
      <c r="AE29" s="8"/>
      <c r="AF29" s="8"/>
      <c r="AG29" s="8">
        <v>50</v>
      </c>
      <c r="AH29" s="8"/>
      <c r="AI29" s="8"/>
      <c r="AJ29" s="8">
        <v>1935.609375</v>
      </c>
      <c r="AK29" s="8">
        <v>1935.609375</v>
      </c>
      <c r="AL29" s="8"/>
      <c r="AM29" s="8"/>
      <c r="AN29" s="8">
        <v>1935.609375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>
        <v>30</v>
      </c>
      <c r="BB29" s="8">
        <v>25143.565781249999</v>
      </c>
      <c r="BC29" s="8">
        <v>40</v>
      </c>
      <c r="BD29" s="8">
        <v>884.85</v>
      </c>
      <c r="BE29" s="8">
        <v>10</v>
      </c>
      <c r="BF29" s="8">
        <v>8381.1885937499992</v>
      </c>
      <c r="BG29" s="8">
        <v>36345.213749999995</v>
      </c>
      <c r="BH29" s="9">
        <v>120157</v>
      </c>
      <c r="BI29" s="10">
        <v>12</v>
      </c>
      <c r="BJ29" s="9">
        <v>1441884</v>
      </c>
      <c r="BK29" s="8">
        <v>83811.885999999999</v>
      </c>
      <c r="BL29" s="8">
        <v>1525695.8859999999</v>
      </c>
    </row>
    <row r="30" spans="1:64" ht="34.5" x14ac:dyDescent="0.25">
      <c r="A30" s="5">
        <v>21</v>
      </c>
      <c r="B30" s="6" t="s">
        <v>86</v>
      </c>
      <c r="C30" s="6" t="s">
        <v>87</v>
      </c>
      <c r="D30" s="6" t="s">
        <v>45</v>
      </c>
      <c r="E30" s="6"/>
      <c r="F30" s="7" t="s">
        <v>54</v>
      </c>
      <c r="G30" s="8">
        <v>7.06</v>
      </c>
      <c r="H30" s="8">
        <v>4.74</v>
      </c>
      <c r="I30" s="8">
        <v>2</v>
      </c>
      <c r="J30" s="8">
        <v>167767.56</v>
      </c>
      <c r="K30" s="8"/>
      <c r="L30" s="8"/>
      <c r="M30" s="8">
        <v>6</v>
      </c>
      <c r="N30" s="8">
        <v>6</v>
      </c>
      <c r="O30" s="8">
        <v>2</v>
      </c>
      <c r="P30" s="8">
        <v>2</v>
      </c>
      <c r="Q30" s="8"/>
      <c r="R30" s="8"/>
      <c r="S30" s="8">
        <v>62912.834999999999</v>
      </c>
      <c r="T30" s="8">
        <v>62912.834999999999</v>
      </c>
      <c r="U30" s="8">
        <v>20970.945</v>
      </c>
      <c r="V30" s="8">
        <v>20970.945</v>
      </c>
      <c r="W30" s="8">
        <v>83883.78</v>
      </c>
      <c r="X30" s="8">
        <v>25</v>
      </c>
      <c r="Y30" s="8">
        <v>20970.945</v>
      </c>
      <c r="Z30" s="8">
        <v>104854.72500000001</v>
      </c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>
        <v>20</v>
      </c>
      <c r="AR30" s="8">
        <v>3539.4</v>
      </c>
      <c r="AS30" s="8"/>
      <c r="AT30" s="8"/>
      <c r="AU30" s="8"/>
      <c r="AV30" s="8"/>
      <c r="AW30" s="8">
        <v>30</v>
      </c>
      <c r="AX30" s="8">
        <v>31456.4175</v>
      </c>
      <c r="AY30" s="8"/>
      <c r="AZ30" s="8"/>
      <c r="BA30" s="8">
        <v>30</v>
      </c>
      <c r="BB30" s="8">
        <v>31456.4175</v>
      </c>
      <c r="BC30" s="8">
        <v>40</v>
      </c>
      <c r="BD30" s="8">
        <v>1769.7</v>
      </c>
      <c r="BE30" s="8">
        <v>10</v>
      </c>
      <c r="BF30" s="8">
        <v>10485.4725</v>
      </c>
      <c r="BG30" s="8">
        <v>78707.407500000001</v>
      </c>
      <c r="BH30" s="9">
        <v>183562</v>
      </c>
      <c r="BI30" s="10">
        <v>12</v>
      </c>
      <c r="BJ30" s="9">
        <v>2202744</v>
      </c>
      <c r="BK30" s="8">
        <v>104854.72500000001</v>
      </c>
      <c r="BL30" s="8">
        <v>2307598.7250000001</v>
      </c>
    </row>
    <row r="31" spans="1:64" ht="34.5" x14ac:dyDescent="0.25">
      <c r="A31" s="5">
        <v>22</v>
      </c>
      <c r="B31" s="6" t="s">
        <v>86</v>
      </c>
      <c r="C31" s="6" t="s">
        <v>88</v>
      </c>
      <c r="D31" s="6" t="s">
        <v>45</v>
      </c>
      <c r="E31" s="6"/>
      <c r="F31" s="7" t="s">
        <v>54</v>
      </c>
      <c r="G31" s="8">
        <v>7.05</v>
      </c>
      <c r="H31" s="8">
        <v>4.74</v>
      </c>
      <c r="I31" s="8">
        <v>2</v>
      </c>
      <c r="J31" s="8">
        <v>167767.56</v>
      </c>
      <c r="K31" s="8"/>
      <c r="L31" s="8"/>
      <c r="M31" s="8">
        <v>10</v>
      </c>
      <c r="N31" s="8">
        <v>10</v>
      </c>
      <c r="O31" s="8">
        <v>4</v>
      </c>
      <c r="P31" s="8">
        <v>4</v>
      </c>
      <c r="Q31" s="8"/>
      <c r="R31" s="8"/>
      <c r="S31" s="8">
        <v>104854.72500000001</v>
      </c>
      <c r="T31" s="8">
        <v>104854.72500000001</v>
      </c>
      <c r="U31" s="8">
        <v>41941.89</v>
      </c>
      <c r="V31" s="8">
        <v>41941.89</v>
      </c>
      <c r="W31" s="8">
        <v>146796.61499999999</v>
      </c>
      <c r="X31" s="8">
        <v>25</v>
      </c>
      <c r="Y31" s="8">
        <v>36699.153749999998</v>
      </c>
      <c r="Z31" s="8">
        <v>183495.76874999999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>
        <v>60</v>
      </c>
      <c r="AP31" s="8">
        <v>10618.2</v>
      </c>
      <c r="AQ31" s="8"/>
      <c r="AR31" s="8"/>
      <c r="AS31" s="8"/>
      <c r="AT31" s="8"/>
      <c r="AU31" s="8"/>
      <c r="AV31" s="8"/>
      <c r="AW31" s="8">
        <v>30</v>
      </c>
      <c r="AX31" s="8">
        <v>55048.730624999997</v>
      </c>
      <c r="AY31" s="8"/>
      <c r="AZ31" s="8"/>
      <c r="BA31" s="8">
        <v>30</v>
      </c>
      <c r="BB31" s="8">
        <v>55048.730624999997</v>
      </c>
      <c r="BC31" s="8">
        <v>40</v>
      </c>
      <c r="BD31" s="8">
        <v>3096.9749999999999</v>
      </c>
      <c r="BE31" s="8">
        <v>10</v>
      </c>
      <c r="BF31" s="8">
        <v>18349.576874999999</v>
      </c>
      <c r="BG31" s="8">
        <v>142162.21312500001</v>
      </c>
      <c r="BH31" s="9">
        <v>325658</v>
      </c>
      <c r="BI31" s="10">
        <v>12</v>
      </c>
      <c r="BJ31" s="9">
        <v>3907896</v>
      </c>
      <c r="BK31" s="8">
        <v>183495.769</v>
      </c>
      <c r="BL31" s="8">
        <v>4091391.7689999999</v>
      </c>
    </row>
    <row r="32" spans="1:64" ht="34.5" x14ac:dyDescent="0.25">
      <c r="A32" s="5">
        <v>23</v>
      </c>
      <c r="B32" s="6" t="s">
        <v>89</v>
      </c>
      <c r="C32" s="6" t="s">
        <v>87</v>
      </c>
      <c r="D32" s="6" t="s">
        <v>73</v>
      </c>
      <c r="E32" s="6"/>
      <c r="F32" s="7" t="s">
        <v>68</v>
      </c>
      <c r="G32" s="8">
        <v>3.01</v>
      </c>
      <c r="H32" s="8">
        <v>3.45</v>
      </c>
      <c r="I32" s="8">
        <v>2</v>
      </c>
      <c r="J32" s="8">
        <v>122109.3</v>
      </c>
      <c r="K32" s="8">
        <v>3</v>
      </c>
      <c r="L32" s="8">
        <v>3</v>
      </c>
      <c r="M32" s="8"/>
      <c r="N32" s="8"/>
      <c r="O32" s="8"/>
      <c r="P32" s="8"/>
      <c r="Q32" s="8">
        <v>22895.493750000001</v>
      </c>
      <c r="R32" s="8">
        <v>22895.493750000001</v>
      </c>
      <c r="S32" s="8"/>
      <c r="T32" s="8"/>
      <c r="U32" s="8"/>
      <c r="V32" s="8"/>
      <c r="W32" s="8">
        <v>22895.493750000001</v>
      </c>
      <c r="X32" s="8">
        <v>25</v>
      </c>
      <c r="Y32" s="8">
        <v>5723.8734375000004</v>
      </c>
      <c r="Z32" s="8">
        <v>28619.3671875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>
        <v>30</v>
      </c>
      <c r="BB32" s="8">
        <v>8585.8101562500015</v>
      </c>
      <c r="BC32" s="8">
        <v>40</v>
      </c>
      <c r="BD32" s="8">
        <v>442.42500000000001</v>
      </c>
      <c r="BE32" s="8">
        <v>10</v>
      </c>
      <c r="BF32" s="8">
        <v>2861.9367187500002</v>
      </c>
      <c r="BG32" s="8">
        <v>11890.171875</v>
      </c>
      <c r="BH32" s="9">
        <v>40510</v>
      </c>
      <c r="BI32" s="10">
        <v>12</v>
      </c>
      <c r="BJ32" s="9">
        <v>486120</v>
      </c>
      <c r="BK32" s="8">
        <v>28619.366999999998</v>
      </c>
      <c r="BL32" s="8">
        <v>514739.36699999997</v>
      </c>
    </row>
    <row r="33" spans="1:64" ht="34.5" x14ac:dyDescent="0.25">
      <c r="A33" s="5">
        <v>24</v>
      </c>
      <c r="B33" s="6" t="s">
        <v>90</v>
      </c>
      <c r="C33" s="6" t="s">
        <v>91</v>
      </c>
      <c r="D33" s="6" t="s">
        <v>45</v>
      </c>
      <c r="E33" s="6" t="s">
        <v>92</v>
      </c>
      <c r="F33" s="7" t="s">
        <v>54</v>
      </c>
      <c r="G33" s="8">
        <v>19.07</v>
      </c>
      <c r="H33" s="8">
        <v>4.99</v>
      </c>
      <c r="I33" s="8">
        <v>2</v>
      </c>
      <c r="J33" s="8">
        <v>176616.06</v>
      </c>
      <c r="K33" s="8"/>
      <c r="L33" s="8"/>
      <c r="M33" s="8">
        <v>4</v>
      </c>
      <c r="N33" s="8">
        <v>4</v>
      </c>
      <c r="O33" s="8"/>
      <c r="P33" s="8"/>
      <c r="Q33" s="8"/>
      <c r="R33" s="8"/>
      <c r="S33" s="8">
        <v>44154.014999999999</v>
      </c>
      <c r="T33" s="8">
        <v>44154.014999999999</v>
      </c>
      <c r="U33" s="8"/>
      <c r="V33" s="8"/>
      <c r="W33" s="8">
        <v>44154.014999999999</v>
      </c>
      <c r="X33" s="8">
        <v>25</v>
      </c>
      <c r="Y33" s="8">
        <v>11038.50375</v>
      </c>
      <c r="Z33" s="8">
        <v>55192.518750000003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>
        <v>30</v>
      </c>
      <c r="AX33" s="8">
        <v>16557.755625000002</v>
      </c>
      <c r="AY33" s="8"/>
      <c r="AZ33" s="8"/>
      <c r="BA33" s="8">
        <v>30</v>
      </c>
      <c r="BB33" s="8">
        <v>16557.755625000002</v>
      </c>
      <c r="BC33" s="8">
        <v>40</v>
      </c>
      <c r="BD33" s="8">
        <v>884.85</v>
      </c>
      <c r="BE33" s="8">
        <v>10</v>
      </c>
      <c r="BF33" s="8">
        <v>5519.2518749999999</v>
      </c>
      <c r="BG33" s="8">
        <v>39519.613125000003</v>
      </c>
      <c r="BH33" s="9">
        <v>94712</v>
      </c>
      <c r="BI33" s="10">
        <v>12</v>
      </c>
      <c r="BJ33" s="9">
        <v>1136544</v>
      </c>
      <c r="BK33" s="8">
        <v>55192.519</v>
      </c>
      <c r="BL33" s="8">
        <v>1191736.5190000001</v>
      </c>
    </row>
    <row r="34" spans="1:64" ht="34.5" x14ac:dyDescent="0.25">
      <c r="A34" s="5">
        <v>25</v>
      </c>
      <c r="B34" s="6" t="s">
        <v>90</v>
      </c>
      <c r="C34" s="6" t="s">
        <v>93</v>
      </c>
      <c r="D34" s="6" t="s">
        <v>45</v>
      </c>
      <c r="E34" s="6" t="s">
        <v>92</v>
      </c>
      <c r="F34" s="7" t="s">
        <v>54</v>
      </c>
      <c r="G34" s="8">
        <v>19.07</v>
      </c>
      <c r="H34" s="8">
        <v>4.99</v>
      </c>
      <c r="I34" s="8">
        <v>2</v>
      </c>
      <c r="J34" s="8">
        <v>176616.06</v>
      </c>
      <c r="K34" s="8"/>
      <c r="L34" s="8"/>
      <c r="M34" s="8">
        <v>6</v>
      </c>
      <c r="N34" s="8">
        <v>6</v>
      </c>
      <c r="O34" s="8">
        <v>2</v>
      </c>
      <c r="P34" s="8">
        <v>2</v>
      </c>
      <c r="Q34" s="8"/>
      <c r="R34" s="8"/>
      <c r="S34" s="8">
        <v>66231.022499999992</v>
      </c>
      <c r="T34" s="8">
        <v>66231.022499999992</v>
      </c>
      <c r="U34" s="8">
        <v>22077.0075</v>
      </c>
      <c r="V34" s="8">
        <v>22077.0075</v>
      </c>
      <c r="W34" s="8">
        <v>88308.03</v>
      </c>
      <c r="X34" s="8">
        <v>25</v>
      </c>
      <c r="Y34" s="8">
        <v>22077.0075</v>
      </c>
      <c r="Z34" s="8">
        <v>110385.03750000001</v>
      </c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>
        <v>60</v>
      </c>
      <c r="AP34" s="8">
        <v>5309.1</v>
      </c>
      <c r="AQ34" s="8"/>
      <c r="AR34" s="8"/>
      <c r="AS34" s="8"/>
      <c r="AT34" s="8"/>
      <c r="AU34" s="8"/>
      <c r="AV34" s="8"/>
      <c r="AW34" s="8">
        <v>30</v>
      </c>
      <c r="AX34" s="8">
        <v>33115.511250000003</v>
      </c>
      <c r="AY34" s="8"/>
      <c r="AZ34" s="8"/>
      <c r="BA34" s="8">
        <v>30</v>
      </c>
      <c r="BB34" s="8">
        <v>33115.511250000003</v>
      </c>
      <c r="BC34" s="8">
        <v>40</v>
      </c>
      <c r="BD34" s="8">
        <v>2654.55</v>
      </c>
      <c r="BE34" s="8">
        <v>10</v>
      </c>
      <c r="BF34" s="8">
        <v>11038.50375</v>
      </c>
      <c r="BG34" s="8">
        <v>85233.176250000004</v>
      </c>
      <c r="BH34" s="9">
        <v>195618</v>
      </c>
      <c r="BI34" s="10">
        <v>12</v>
      </c>
      <c r="BJ34" s="9">
        <v>2347416</v>
      </c>
      <c r="BK34" s="8">
        <v>110385.038</v>
      </c>
      <c r="BL34" s="8">
        <v>2457801.0380000002</v>
      </c>
    </row>
    <row r="35" spans="1:64" ht="34.5" x14ac:dyDescent="0.25">
      <c r="A35" s="5">
        <v>26</v>
      </c>
      <c r="B35" s="6" t="s">
        <v>90</v>
      </c>
      <c r="C35" s="6" t="s">
        <v>67</v>
      </c>
      <c r="D35" s="6" t="s">
        <v>45</v>
      </c>
      <c r="E35" s="6" t="s">
        <v>92</v>
      </c>
      <c r="F35" s="7" t="s">
        <v>47</v>
      </c>
      <c r="G35" s="8">
        <v>19.07</v>
      </c>
      <c r="H35" s="8">
        <v>5.03</v>
      </c>
      <c r="I35" s="8">
        <v>2</v>
      </c>
      <c r="J35" s="8">
        <v>178031.82</v>
      </c>
      <c r="K35" s="8"/>
      <c r="L35" s="8"/>
      <c r="M35" s="8">
        <v>12</v>
      </c>
      <c r="N35" s="8">
        <v>12</v>
      </c>
      <c r="O35" s="8">
        <v>1</v>
      </c>
      <c r="P35" s="8">
        <v>1</v>
      </c>
      <c r="Q35" s="8"/>
      <c r="R35" s="8"/>
      <c r="S35" s="8">
        <v>133523.86499999999</v>
      </c>
      <c r="T35" s="8">
        <v>133523.86499999999</v>
      </c>
      <c r="U35" s="8">
        <v>11126.98875</v>
      </c>
      <c r="V35" s="8">
        <v>11126.98875</v>
      </c>
      <c r="W35" s="8">
        <v>144650.85375000001</v>
      </c>
      <c r="X35" s="8">
        <v>25</v>
      </c>
      <c r="Y35" s="8">
        <v>36162.713437500002</v>
      </c>
      <c r="Z35" s="8">
        <v>180813.56718750001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>
        <v>35</v>
      </c>
      <c r="AZ35" s="8">
        <v>63284.748515625011</v>
      </c>
      <c r="BA35" s="8">
        <v>30</v>
      </c>
      <c r="BB35" s="8">
        <v>54244.070156250011</v>
      </c>
      <c r="BC35" s="8">
        <v>40</v>
      </c>
      <c r="BD35" s="8">
        <v>3539.4</v>
      </c>
      <c r="BE35" s="8">
        <v>10</v>
      </c>
      <c r="BF35" s="8">
        <v>18081.356718750001</v>
      </c>
      <c r="BG35" s="8">
        <v>139149.57539062502</v>
      </c>
      <c r="BH35" s="9">
        <v>319963</v>
      </c>
      <c r="BI35" s="10">
        <v>12</v>
      </c>
      <c r="BJ35" s="9">
        <v>3839556</v>
      </c>
      <c r="BK35" s="8">
        <v>180813.56700000001</v>
      </c>
      <c r="BL35" s="8">
        <v>4020369.5669999998</v>
      </c>
    </row>
    <row r="36" spans="1:64" ht="34.5" x14ac:dyDescent="0.25">
      <c r="A36" s="5">
        <v>27</v>
      </c>
      <c r="B36" s="6" t="s">
        <v>94</v>
      </c>
      <c r="C36" s="6" t="s">
        <v>95</v>
      </c>
      <c r="D36" s="6" t="s">
        <v>45</v>
      </c>
      <c r="E36" s="6"/>
      <c r="F36" s="7" t="s">
        <v>54</v>
      </c>
      <c r="G36" s="8">
        <v>6.05</v>
      </c>
      <c r="H36" s="8">
        <v>4.66</v>
      </c>
      <c r="I36" s="8">
        <v>2</v>
      </c>
      <c r="J36" s="8">
        <v>164936.04</v>
      </c>
      <c r="K36" s="8"/>
      <c r="L36" s="8"/>
      <c r="M36" s="8">
        <v>5</v>
      </c>
      <c r="N36" s="8">
        <v>5</v>
      </c>
      <c r="O36" s="8">
        <v>3</v>
      </c>
      <c r="P36" s="8">
        <v>3</v>
      </c>
      <c r="Q36" s="8"/>
      <c r="R36" s="8"/>
      <c r="S36" s="8">
        <v>51542.512500000004</v>
      </c>
      <c r="T36" s="8">
        <v>51542.512500000004</v>
      </c>
      <c r="U36" s="8">
        <v>30925.5075</v>
      </c>
      <c r="V36" s="8">
        <v>30925.5075</v>
      </c>
      <c r="W36" s="8">
        <v>82468.02</v>
      </c>
      <c r="X36" s="8">
        <v>25</v>
      </c>
      <c r="Y36" s="8">
        <v>20617.005000000001</v>
      </c>
      <c r="Z36" s="8">
        <v>103085.02500000001</v>
      </c>
      <c r="AA36" s="8"/>
      <c r="AB36" s="8"/>
      <c r="AC36" s="8">
        <v>5</v>
      </c>
      <c r="AD36" s="8">
        <v>5</v>
      </c>
      <c r="AE36" s="8">
        <v>3</v>
      </c>
      <c r="AF36" s="8">
        <v>3</v>
      </c>
      <c r="AG36" s="8">
        <v>40</v>
      </c>
      <c r="AH36" s="8"/>
      <c r="AI36" s="8"/>
      <c r="AJ36" s="8">
        <v>1106.0625</v>
      </c>
      <c r="AK36" s="8">
        <v>1106.0625</v>
      </c>
      <c r="AL36" s="8">
        <v>663.63750000000005</v>
      </c>
      <c r="AM36" s="8">
        <v>663.63750000000005</v>
      </c>
      <c r="AN36" s="8">
        <v>1769.7</v>
      </c>
      <c r="AO36" s="8"/>
      <c r="AP36" s="8"/>
      <c r="AQ36" s="8">
        <v>20</v>
      </c>
      <c r="AR36" s="8">
        <v>3539.4</v>
      </c>
      <c r="AS36" s="8"/>
      <c r="AT36" s="8"/>
      <c r="AU36" s="8"/>
      <c r="AV36" s="8"/>
      <c r="AW36" s="8">
        <v>30</v>
      </c>
      <c r="AX36" s="8">
        <v>30925.507500000003</v>
      </c>
      <c r="AY36" s="8"/>
      <c r="AZ36" s="8"/>
      <c r="BA36" s="8">
        <v>30</v>
      </c>
      <c r="BB36" s="8">
        <v>30925.507500000003</v>
      </c>
      <c r="BC36" s="8">
        <v>40</v>
      </c>
      <c r="BD36" s="8">
        <v>2212.125</v>
      </c>
      <c r="BE36" s="8">
        <v>10</v>
      </c>
      <c r="BF36" s="8">
        <v>10308.502500000001</v>
      </c>
      <c r="BG36" s="8">
        <v>79680.742500000008</v>
      </c>
      <c r="BH36" s="9">
        <v>182766</v>
      </c>
      <c r="BI36" s="10">
        <v>12</v>
      </c>
      <c r="BJ36" s="9">
        <v>2193192</v>
      </c>
      <c r="BK36" s="8">
        <v>103085.02499999999</v>
      </c>
      <c r="BL36" s="8">
        <v>2296277.0249999999</v>
      </c>
    </row>
    <row r="37" spans="1:64" ht="34.5" x14ac:dyDescent="0.25">
      <c r="A37" s="5">
        <v>28</v>
      </c>
      <c r="B37" s="6" t="s">
        <v>96</v>
      </c>
      <c r="C37" s="6" t="s">
        <v>52</v>
      </c>
      <c r="D37" s="6" t="s">
        <v>45</v>
      </c>
      <c r="E37" s="6" t="s">
        <v>97</v>
      </c>
      <c r="F37" s="7" t="s">
        <v>50</v>
      </c>
      <c r="G37" s="8">
        <v>19.04</v>
      </c>
      <c r="H37" s="8">
        <v>4.59</v>
      </c>
      <c r="I37" s="8">
        <v>2</v>
      </c>
      <c r="J37" s="8">
        <v>162458.46</v>
      </c>
      <c r="K37" s="8">
        <v>5</v>
      </c>
      <c r="L37" s="8">
        <v>5</v>
      </c>
      <c r="M37" s="8">
        <v>4</v>
      </c>
      <c r="N37" s="8">
        <v>4</v>
      </c>
      <c r="O37" s="8">
        <v>4</v>
      </c>
      <c r="P37" s="8">
        <v>4</v>
      </c>
      <c r="Q37" s="8">
        <v>50768.268749999996</v>
      </c>
      <c r="R37" s="8">
        <v>50768.268749999996</v>
      </c>
      <c r="S37" s="8">
        <v>40614.614999999998</v>
      </c>
      <c r="T37" s="8">
        <v>40614.614999999998</v>
      </c>
      <c r="U37" s="8">
        <v>40614.614999999998</v>
      </c>
      <c r="V37" s="8">
        <v>40614.614999999998</v>
      </c>
      <c r="W37" s="8">
        <v>131997.49875</v>
      </c>
      <c r="X37" s="8">
        <v>25</v>
      </c>
      <c r="Y37" s="8">
        <v>32999.3746875</v>
      </c>
      <c r="Z37" s="8">
        <v>164996.87343750001</v>
      </c>
      <c r="AA37" s="8">
        <v>5</v>
      </c>
      <c r="AB37" s="8">
        <v>5</v>
      </c>
      <c r="AC37" s="8">
        <v>4</v>
      </c>
      <c r="AD37" s="8">
        <v>4</v>
      </c>
      <c r="AE37" s="8">
        <v>4</v>
      </c>
      <c r="AF37" s="8">
        <v>4</v>
      </c>
      <c r="AG37" s="8">
        <v>50</v>
      </c>
      <c r="AH37" s="8">
        <v>1382.578125</v>
      </c>
      <c r="AI37" s="8">
        <v>1382.578125</v>
      </c>
      <c r="AJ37" s="8">
        <v>1106.0625</v>
      </c>
      <c r="AK37" s="8">
        <v>1106.0625</v>
      </c>
      <c r="AL37" s="8">
        <v>1106.0625</v>
      </c>
      <c r="AM37" s="8">
        <v>1106.0625</v>
      </c>
      <c r="AN37" s="8">
        <v>3594.703125</v>
      </c>
      <c r="AO37" s="8">
        <v>60</v>
      </c>
      <c r="AP37" s="8">
        <v>5309.1</v>
      </c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>
        <v>30</v>
      </c>
      <c r="BB37" s="8">
        <v>49499.062031249996</v>
      </c>
      <c r="BC37" s="8">
        <v>40</v>
      </c>
      <c r="BD37" s="8">
        <v>1769.7</v>
      </c>
      <c r="BE37" s="8">
        <v>10</v>
      </c>
      <c r="BF37" s="8">
        <v>16499.68734375</v>
      </c>
      <c r="BG37" s="8">
        <v>76672.252499999988</v>
      </c>
      <c r="BH37" s="9">
        <v>241669</v>
      </c>
      <c r="BI37" s="10">
        <v>12</v>
      </c>
      <c r="BJ37" s="9">
        <v>2900028</v>
      </c>
      <c r="BK37" s="8">
        <v>164996.87299999999</v>
      </c>
      <c r="BL37" s="8">
        <v>3065024.8730000001</v>
      </c>
    </row>
    <row r="38" spans="1:64" ht="34.5" x14ac:dyDescent="0.25">
      <c r="A38" s="5">
        <v>29</v>
      </c>
      <c r="B38" s="6" t="s">
        <v>98</v>
      </c>
      <c r="C38" s="6" t="s">
        <v>99</v>
      </c>
      <c r="D38" s="6" t="s">
        <v>45</v>
      </c>
      <c r="E38" s="6"/>
      <c r="F38" s="7" t="s">
        <v>50</v>
      </c>
      <c r="G38" s="8">
        <v>7.04</v>
      </c>
      <c r="H38" s="8">
        <v>4.33</v>
      </c>
      <c r="I38" s="8">
        <v>2</v>
      </c>
      <c r="J38" s="8">
        <v>153256.01999999999</v>
      </c>
      <c r="K38" s="8"/>
      <c r="L38" s="8"/>
      <c r="M38" s="8"/>
      <c r="N38" s="8"/>
      <c r="O38" s="8">
        <v>1</v>
      </c>
      <c r="P38" s="8">
        <v>1</v>
      </c>
      <c r="Q38" s="8"/>
      <c r="R38" s="8"/>
      <c r="S38" s="8"/>
      <c r="T38" s="8"/>
      <c r="U38" s="8">
        <v>9578.5012499999993</v>
      </c>
      <c r="V38" s="8">
        <v>9578.5012499999993</v>
      </c>
      <c r="W38" s="8">
        <v>9578.5012499999993</v>
      </c>
      <c r="X38" s="8">
        <v>25</v>
      </c>
      <c r="Y38" s="8">
        <v>2394.6253124999998</v>
      </c>
      <c r="Z38" s="8">
        <v>11973.1265625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>
        <v>30</v>
      </c>
      <c r="BB38" s="8">
        <v>3591.93796875</v>
      </c>
      <c r="BC38" s="8"/>
      <c r="BD38" s="8"/>
      <c r="BE38" s="8">
        <v>10</v>
      </c>
      <c r="BF38" s="8">
        <v>1197.3126562499999</v>
      </c>
      <c r="BG38" s="8">
        <v>4789.2506249999997</v>
      </c>
      <c r="BH38" s="9">
        <v>16762</v>
      </c>
      <c r="BI38" s="10">
        <v>12</v>
      </c>
      <c r="BJ38" s="9">
        <v>201144</v>
      </c>
      <c r="BK38" s="8">
        <v>11973.127</v>
      </c>
      <c r="BL38" s="8">
        <v>213117.12700000001</v>
      </c>
    </row>
    <row r="39" spans="1:64" ht="34.5" x14ac:dyDescent="0.25">
      <c r="A39" s="5">
        <v>30</v>
      </c>
      <c r="B39" s="6" t="s">
        <v>98</v>
      </c>
      <c r="C39" s="6" t="s">
        <v>88</v>
      </c>
      <c r="D39" s="6" t="s">
        <v>45</v>
      </c>
      <c r="E39" s="6"/>
      <c r="F39" s="7" t="s">
        <v>50</v>
      </c>
      <c r="G39" s="8">
        <v>5.04</v>
      </c>
      <c r="H39" s="8">
        <v>4.2699999999999996</v>
      </c>
      <c r="I39" s="8">
        <v>2</v>
      </c>
      <c r="J39" s="8">
        <v>151132.38</v>
      </c>
      <c r="K39" s="8"/>
      <c r="L39" s="8"/>
      <c r="M39" s="8">
        <v>7</v>
      </c>
      <c r="N39" s="8">
        <v>7</v>
      </c>
      <c r="O39" s="8"/>
      <c r="P39" s="8"/>
      <c r="Q39" s="8"/>
      <c r="R39" s="8"/>
      <c r="S39" s="8">
        <v>66120.416250000009</v>
      </c>
      <c r="T39" s="8">
        <v>66120.416250000009</v>
      </c>
      <c r="U39" s="8"/>
      <c r="V39" s="8"/>
      <c r="W39" s="8">
        <v>66120.416250000009</v>
      </c>
      <c r="X39" s="8">
        <v>25</v>
      </c>
      <c r="Y39" s="8">
        <v>16530.104062499999</v>
      </c>
      <c r="Z39" s="8">
        <v>82650.520312500012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>
        <v>60</v>
      </c>
      <c r="AP39" s="8">
        <v>5309.1</v>
      </c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>
        <v>30</v>
      </c>
      <c r="BB39" s="8">
        <v>24795.156093749996</v>
      </c>
      <c r="BC39" s="8">
        <v>40</v>
      </c>
      <c r="BD39" s="8">
        <v>1769.7</v>
      </c>
      <c r="BE39" s="8">
        <v>10</v>
      </c>
      <c r="BF39" s="8">
        <v>8265.0520312499993</v>
      </c>
      <c r="BG39" s="8">
        <v>40139.008124999993</v>
      </c>
      <c r="BH39" s="9">
        <v>122790</v>
      </c>
      <c r="BI39" s="10">
        <v>12</v>
      </c>
      <c r="BJ39" s="9">
        <v>1473480</v>
      </c>
      <c r="BK39" s="8">
        <v>82650.52</v>
      </c>
      <c r="BL39" s="8">
        <v>1556130.52</v>
      </c>
    </row>
    <row r="40" spans="1:64" ht="34.5" x14ac:dyDescent="0.25">
      <c r="A40" s="5">
        <v>31</v>
      </c>
      <c r="B40" s="6" t="s">
        <v>100</v>
      </c>
      <c r="C40" s="6" t="s">
        <v>59</v>
      </c>
      <c r="D40" s="6" t="s">
        <v>45</v>
      </c>
      <c r="E40" s="6"/>
      <c r="F40" s="7" t="s">
        <v>61</v>
      </c>
      <c r="G40" s="8">
        <v>15.05</v>
      </c>
      <c r="H40" s="8">
        <v>5.16</v>
      </c>
      <c r="I40" s="8">
        <v>2</v>
      </c>
      <c r="J40" s="8">
        <v>182633.04</v>
      </c>
      <c r="K40" s="8"/>
      <c r="L40" s="8"/>
      <c r="M40" s="8">
        <v>4</v>
      </c>
      <c r="N40" s="8">
        <v>4</v>
      </c>
      <c r="O40" s="8"/>
      <c r="P40" s="8"/>
      <c r="Q40" s="8"/>
      <c r="R40" s="8"/>
      <c r="S40" s="8">
        <v>45658.26</v>
      </c>
      <c r="T40" s="8">
        <v>45658.26</v>
      </c>
      <c r="U40" s="8"/>
      <c r="V40" s="8"/>
      <c r="W40" s="8">
        <v>45658.26</v>
      </c>
      <c r="X40" s="8">
        <v>25</v>
      </c>
      <c r="Y40" s="8">
        <v>11414.565000000001</v>
      </c>
      <c r="Z40" s="8">
        <v>57072.825000000004</v>
      </c>
      <c r="AA40" s="8"/>
      <c r="AB40" s="8"/>
      <c r="AC40" s="8">
        <v>4</v>
      </c>
      <c r="AD40" s="8">
        <v>4</v>
      </c>
      <c r="AE40" s="8"/>
      <c r="AF40" s="8"/>
      <c r="AG40" s="8">
        <v>50</v>
      </c>
      <c r="AH40" s="8"/>
      <c r="AI40" s="8"/>
      <c r="AJ40" s="8">
        <v>2212.125</v>
      </c>
      <c r="AK40" s="8">
        <v>2212.125</v>
      </c>
      <c r="AL40" s="8"/>
      <c r="AM40" s="8"/>
      <c r="AN40" s="8">
        <v>2212.125</v>
      </c>
      <c r="AO40" s="8"/>
      <c r="AP40" s="8"/>
      <c r="AQ40" s="8"/>
      <c r="AR40" s="8"/>
      <c r="AS40" s="8"/>
      <c r="AT40" s="8"/>
      <c r="AU40" s="8">
        <v>40</v>
      </c>
      <c r="AV40" s="8">
        <v>22829.13</v>
      </c>
      <c r="AW40" s="8"/>
      <c r="AX40" s="8"/>
      <c r="AY40" s="8"/>
      <c r="AZ40" s="8"/>
      <c r="BA40" s="8">
        <v>30</v>
      </c>
      <c r="BB40" s="8">
        <v>17121.847500000003</v>
      </c>
      <c r="BC40" s="8"/>
      <c r="BD40" s="8"/>
      <c r="BE40" s="8">
        <v>10</v>
      </c>
      <c r="BF40" s="8">
        <v>5707.2825000000003</v>
      </c>
      <c r="BG40" s="8">
        <v>47870.385000000009</v>
      </c>
      <c r="BH40" s="9">
        <v>104943</v>
      </c>
      <c r="BI40" s="10">
        <v>12</v>
      </c>
      <c r="BJ40" s="9">
        <v>1259316</v>
      </c>
      <c r="BK40" s="8">
        <v>57072.824999999997</v>
      </c>
      <c r="BL40" s="8">
        <v>1316388.825</v>
      </c>
    </row>
    <row r="41" spans="1:64" ht="34.5" x14ac:dyDescent="0.25">
      <c r="A41" s="5">
        <v>32</v>
      </c>
      <c r="B41" s="6" t="s">
        <v>100</v>
      </c>
      <c r="C41" s="6" t="s">
        <v>44</v>
      </c>
      <c r="D41" s="6" t="s">
        <v>45</v>
      </c>
      <c r="E41" s="6"/>
      <c r="F41" s="7" t="s">
        <v>47</v>
      </c>
      <c r="G41" s="8">
        <v>29.05</v>
      </c>
      <c r="H41" s="8">
        <v>5.2</v>
      </c>
      <c r="I41" s="8">
        <v>2</v>
      </c>
      <c r="J41" s="8">
        <v>184048.8</v>
      </c>
      <c r="K41" s="8"/>
      <c r="L41" s="8"/>
      <c r="M41" s="8">
        <v>1</v>
      </c>
      <c r="N41" s="8">
        <v>1</v>
      </c>
      <c r="O41" s="8">
        <v>6</v>
      </c>
      <c r="P41" s="8">
        <v>6</v>
      </c>
      <c r="Q41" s="8"/>
      <c r="R41" s="8"/>
      <c r="S41" s="8">
        <v>11503.05</v>
      </c>
      <c r="T41" s="8">
        <v>11503.05</v>
      </c>
      <c r="U41" s="8">
        <v>69018.299999999988</v>
      </c>
      <c r="V41" s="8">
        <v>69018.299999999988</v>
      </c>
      <c r="W41" s="8">
        <v>80521.349999999991</v>
      </c>
      <c r="X41" s="8">
        <v>25</v>
      </c>
      <c r="Y41" s="8">
        <v>20130.337499999998</v>
      </c>
      <c r="Z41" s="8">
        <v>100651.68749999999</v>
      </c>
      <c r="AA41" s="8"/>
      <c r="AB41" s="8"/>
      <c r="AC41" s="8">
        <v>1</v>
      </c>
      <c r="AD41" s="8">
        <v>1</v>
      </c>
      <c r="AE41" s="8"/>
      <c r="AF41" s="8"/>
      <c r="AG41" s="8">
        <v>40</v>
      </c>
      <c r="AH41" s="8"/>
      <c r="AI41" s="8"/>
      <c r="AJ41" s="8">
        <v>221.21250000000001</v>
      </c>
      <c r="AK41" s="8">
        <v>221.21250000000001</v>
      </c>
      <c r="AL41" s="8"/>
      <c r="AM41" s="8"/>
      <c r="AN41" s="8">
        <v>221.21250000000001</v>
      </c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>
        <v>30</v>
      </c>
      <c r="BB41" s="8">
        <v>30195.506250000002</v>
      </c>
      <c r="BC41" s="8"/>
      <c r="BD41" s="8"/>
      <c r="BE41" s="8">
        <v>10</v>
      </c>
      <c r="BF41" s="8">
        <v>10065.168749999999</v>
      </c>
      <c r="BG41" s="8">
        <v>40481.887500000004</v>
      </c>
      <c r="BH41" s="9">
        <v>141134</v>
      </c>
      <c r="BI41" s="10">
        <v>12</v>
      </c>
      <c r="BJ41" s="9">
        <v>1693608</v>
      </c>
      <c r="BK41" s="8">
        <v>100651.68799999999</v>
      </c>
      <c r="BL41" s="8">
        <v>1794259.6880000001</v>
      </c>
    </row>
    <row r="42" spans="1:64" ht="34.5" x14ac:dyDescent="0.25">
      <c r="A42" s="5">
        <v>33</v>
      </c>
      <c r="B42" s="6" t="s">
        <v>100</v>
      </c>
      <c r="C42" s="6" t="s">
        <v>67</v>
      </c>
      <c r="D42" s="6" t="s">
        <v>45</v>
      </c>
      <c r="E42" s="6"/>
      <c r="F42" s="7" t="s">
        <v>47</v>
      </c>
      <c r="G42" s="8">
        <v>19.07</v>
      </c>
      <c r="H42" s="8">
        <v>5.03</v>
      </c>
      <c r="I42" s="8">
        <v>2</v>
      </c>
      <c r="J42" s="8">
        <v>178031.82</v>
      </c>
      <c r="K42" s="8"/>
      <c r="L42" s="8"/>
      <c r="M42" s="8">
        <v>7</v>
      </c>
      <c r="N42" s="8">
        <v>7</v>
      </c>
      <c r="O42" s="8"/>
      <c r="P42" s="8"/>
      <c r="Q42" s="8"/>
      <c r="R42" s="8"/>
      <c r="S42" s="8">
        <v>77888.921249999999</v>
      </c>
      <c r="T42" s="8">
        <v>77888.921249999999</v>
      </c>
      <c r="U42" s="8"/>
      <c r="V42" s="8"/>
      <c r="W42" s="8">
        <v>77888.921249999999</v>
      </c>
      <c r="X42" s="8">
        <v>25</v>
      </c>
      <c r="Y42" s="8">
        <v>19472.2303125</v>
      </c>
      <c r="Z42" s="8">
        <v>97361.151562500003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>
        <v>30</v>
      </c>
      <c r="BB42" s="8">
        <v>29208.345468750005</v>
      </c>
      <c r="BC42" s="8">
        <v>40</v>
      </c>
      <c r="BD42" s="8">
        <v>1327.2750000000001</v>
      </c>
      <c r="BE42" s="8">
        <v>10</v>
      </c>
      <c r="BF42" s="8">
        <v>9736.1151562499999</v>
      </c>
      <c r="BG42" s="8">
        <v>40271.735625000008</v>
      </c>
      <c r="BH42" s="9">
        <v>137633</v>
      </c>
      <c r="BI42" s="10">
        <v>12</v>
      </c>
      <c r="BJ42" s="9">
        <v>1651596</v>
      </c>
      <c r="BK42" s="8">
        <v>97361.152000000002</v>
      </c>
      <c r="BL42" s="8">
        <v>1748957.152</v>
      </c>
    </row>
    <row r="43" spans="1:64" x14ac:dyDescent="0.25">
      <c r="A43" s="11"/>
      <c r="B43" s="12" t="s">
        <v>101</v>
      </c>
      <c r="C43" s="12"/>
      <c r="D43" s="12"/>
      <c r="E43" s="12"/>
      <c r="F43" s="13"/>
      <c r="G43" s="13"/>
      <c r="H43" s="13"/>
      <c r="I43" s="13"/>
      <c r="J43" s="13">
        <f t="shared" ref="J43:W43" si="2">SUM(J10:J42)</f>
        <v>5392983.7800000003</v>
      </c>
      <c r="K43" s="13">
        <f t="shared" si="2"/>
        <v>97</v>
      </c>
      <c r="L43" s="13">
        <f t="shared" si="2"/>
        <v>97</v>
      </c>
      <c r="M43" s="13">
        <f t="shared" si="2"/>
        <v>186</v>
      </c>
      <c r="N43" s="13">
        <f t="shared" si="2"/>
        <v>186</v>
      </c>
      <c r="O43" s="13">
        <f t="shared" si="2"/>
        <v>36</v>
      </c>
      <c r="P43" s="13">
        <f t="shared" si="2"/>
        <v>36</v>
      </c>
      <c r="Q43" s="13">
        <f t="shared" si="2"/>
        <v>989793.2100000002</v>
      </c>
      <c r="R43" s="13">
        <f t="shared" si="2"/>
        <v>989793.2100000002</v>
      </c>
      <c r="S43" s="13">
        <f t="shared" si="2"/>
        <v>1967640.9449999996</v>
      </c>
      <c r="T43" s="13">
        <f t="shared" si="2"/>
        <v>1967640.9449999996</v>
      </c>
      <c r="U43" s="13">
        <f t="shared" si="2"/>
        <v>381812.77499999991</v>
      </c>
      <c r="V43" s="13">
        <f t="shared" si="2"/>
        <v>381812.77499999991</v>
      </c>
      <c r="W43" s="13">
        <f t="shared" si="2"/>
        <v>3339246.9299999997</v>
      </c>
      <c r="X43" s="13"/>
      <c r="Y43" s="13">
        <f t="shared" ref="Y43:AN43" si="3">SUM(Y10:Y42)</f>
        <v>834811.73249999981</v>
      </c>
      <c r="Z43" s="13">
        <f t="shared" si="3"/>
        <v>4174058.6624999996</v>
      </c>
      <c r="AA43" s="13">
        <f t="shared" si="3"/>
        <v>48</v>
      </c>
      <c r="AB43" s="13">
        <f t="shared" si="3"/>
        <v>48</v>
      </c>
      <c r="AC43" s="13">
        <f t="shared" si="3"/>
        <v>102</v>
      </c>
      <c r="AD43" s="13">
        <f t="shared" si="3"/>
        <v>102</v>
      </c>
      <c r="AE43" s="13">
        <f t="shared" si="3"/>
        <v>15</v>
      </c>
      <c r="AF43" s="13">
        <f t="shared" si="3"/>
        <v>15</v>
      </c>
      <c r="AG43" s="13">
        <f t="shared" si="3"/>
        <v>700</v>
      </c>
      <c r="AH43" s="13">
        <f t="shared" si="3"/>
        <v>18139.424999999999</v>
      </c>
      <c r="AI43" s="13">
        <f t="shared" si="3"/>
        <v>18139.424999999999</v>
      </c>
      <c r="AJ43" s="13">
        <f t="shared" si="3"/>
        <v>42417.496875000004</v>
      </c>
      <c r="AK43" s="13">
        <f t="shared" si="3"/>
        <v>42417.496875000004</v>
      </c>
      <c r="AL43" s="13">
        <f t="shared" si="3"/>
        <v>4756.0687500000004</v>
      </c>
      <c r="AM43" s="13">
        <f t="shared" si="3"/>
        <v>4756.0687500000004</v>
      </c>
      <c r="AN43" s="13">
        <f t="shared" si="3"/>
        <v>65312.990624999991</v>
      </c>
      <c r="AO43" s="13"/>
      <c r="AP43" s="13">
        <f>SUM(AP10:AP42)</f>
        <v>59284.94999999999</v>
      </c>
      <c r="AQ43" s="13"/>
      <c r="AR43" s="13">
        <f>SUM(AR10:AR42)</f>
        <v>7078.8</v>
      </c>
      <c r="AS43" s="13"/>
      <c r="AT43" s="13">
        <f>SUM(AT10:AT42)</f>
        <v>53091</v>
      </c>
      <c r="AU43" s="13"/>
      <c r="AV43" s="13">
        <f>SUM(AV10:AV42)</f>
        <v>85609.237500000003</v>
      </c>
      <c r="AW43" s="13"/>
      <c r="AX43" s="13">
        <f>SUM(AX10:AX42)</f>
        <v>419020.71749999997</v>
      </c>
      <c r="AY43" s="13"/>
      <c r="AZ43" s="13">
        <f>SUM(AZ10:AZ42)</f>
        <v>328385.80851562502</v>
      </c>
      <c r="BA43" s="13"/>
      <c r="BB43" s="13">
        <f>SUM(BB10:BB42)</f>
        <v>1252217.5987499997</v>
      </c>
      <c r="BC43" s="13"/>
      <c r="BD43" s="13">
        <f>SUM(BD10:BD42)</f>
        <v>61497.075000000004</v>
      </c>
      <c r="BE43" s="13"/>
      <c r="BF43" s="13">
        <f>SUM(BF10:BF42)</f>
        <v>417405.8662499999</v>
      </c>
      <c r="BG43" s="13">
        <f>SUM(BG10:BG42)</f>
        <v>2748904.0441406262</v>
      </c>
      <c r="BH43" s="14">
        <f>SUM(BH10:BH42)</f>
        <v>6922963</v>
      </c>
      <c r="BI43" s="15"/>
      <c r="BJ43" s="14">
        <f>SUM(BJ10:BJ42)</f>
        <v>83075556</v>
      </c>
      <c r="BK43" s="13">
        <f>SUM(BK10:BK42)</f>
        <v>4174058.6639999999</v>
      </c>
      <c r="BL43" s="13">
        <f>SUM(BL10:BL42)</f>
        <v>87249614.664000005</v>
      </c>
    </row>
    <row r="44" spans="1:64" x14ac:dyDescent="0.25">
      <c r="A44" s="17"/>
      <c r="B44" s="16"/>
      <c r="C44" s="16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64" x14ac:dyDescent="0.25">
      <c r="A45" s="17"/>
      <c r="B45" s="16"/>
      <c r="C45" s="16"/>
      <c r="D45" s="16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64" x14ac:dyDescent="0.25">
      <c r="A46" s="17"/>
      <c r="B46" s="16"/>
      <c r="C46" s="16"/>
      <c r="D46" s="16"/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</row>
    <row r="47" spans="1:64" x14ac:dyDescent="0.25">
      <c r="A47" s="17"/>
      <c r="B47" s="16"/>
      <c r="C47" s="16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</row>
  </sheetData>
  <mergeCells count="61">
    <mergeCell ref="BI5:BI9"/>
    <mergeCell ref="BJ5:BJ9"/>
    <mergeCell ref="BK5:BK9"/>
    <mergeCell ref="BL5:BL9"/>
    <mergeCell ref="AY5:AZ8"/>
    <mergeCell ref="BA5:BB8"/>
    <mergeCell ref="BC5:BD8"/>
    <mergeCell ref="BE5:BF8"/>
    <mergeCell ref="BG5:BG9"/>
    <mergeCell ref="BH5:BH9"/>
    <mergeCell ref="AN6:AN9"/>
    <mergeCell ref="AO5:AP8"/>
    <mergeCell ref="AQ5:AR8"/>
    <mergeCell ref="AS5:AT8"/>
    <mergeCell ref="AU5:AV8"/>
    <mergeCell ref="K8:K9"/>
    <mergeCell ref="M6:N7"/>
    <mergeCell ref="M8:M9"/>
    <mergeCell ref="AW5:AX8"/>
    <mergeCell ref="AH7:AI7"/>
    <mergeCell ref="AH8:AH9"/>
    <mergeCell ref="AJ7:AK7"/>
    <mergeCell ref="AJ8:AJ9"/>
    <mergeCell ref="AL7:AM7"/>
    <mergeCell ref="AL8:AL9"/>
    <mergeCell ref="AA5:AN5"/>
    <mergeCell ref="AA6:AF6"/>
    <mergeCell ref="AA7:AB7"/>
    <mergeCell ref="AA8:AA9"/>
    <mergeCell ref="AC7:AD7"/>
    <mergeCell ref="AC8:AC9"/>
    <mergeCell ref="Q5:V5"/>
    <mergeCell ref="W5:W9"/>
    <mergeCell ref="X5:Y8"/>
    <mergeCell ref="Z5:Z9"/>
    <mergeCell ref="S6:T7"/>
    <mergeCell ref="S8:S9"/>
    <mergeCell ref="Q6:R7"/>
    <mergeCell ref="Q8:Q9"/>
    <mergeCell ref="AH6:AM6"/>
    <mergeCell ref="U6:V7"/>
    <mergeCell ref="U8:U9"/>
    <mergeCell ref="AE7:AF7"/>
    <mergeCell ref="AE8:AE9"/>
    <mergeCell ref="AG6:AG9"/>
    <mergeCell ref="O6:P7"/>
    <mergeCell ref="O8:O9"/>
    <mergeCell ref="B2:J2"/>
    <mergeCell ref="B3:J3"/>
    <mergeCell ref="A5:A9"/>
    <mergeCell ref="B5:B9"/>
    <mergeCell ref="C5:C9"/>
    <mergeCell ref="D5:D9"/>
    <mergeCell ref="E5:E9"/>
    <mergeCell ref="F5:F9"/>
    <mergeCell ref="G5:G9"/>
    <mergeCell ref="H5:H9"/>
    <mergeCell ref="I5:I9"/>
    <mergeCell ref="J5:J9"/>
    <mergeCell ref="K5:P5"/>
    <mergeCell ref="K6:L7"/>
  </mergeCells>
  <pageMargins left="0.19680555555555557" right="0.19680555555555557" top="0.39361111111111113" bottom="0.39361111111111113" header="0.3" footer="0.3"/>
  <pageSetup paperSize="9" scale="1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2023-07-01T03:45:35Z</cp:lastPrinted>
  <dcterms:created xsi:type="dcterms:W3CDTF">2023-01-13T10:19:31Z</dcterms:created>
  <dcterms:modified xsi:type="dcterms:W3CDTF">2023-07-01T03:46:33Z</dcterms:modified>
</cp:coreProperties>
</file>